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icra.sharepoint.com/sites/HYDROUSA/Documentos compartidos/General/Deliverables/WP5/Annex/"/>
    </mc:Choice>
  </mc:AlternateContent>
  <xr:revisionPtr revIDLastSave="2991" documentId="8_{B6214102-167E-4CB4-9C5C-81F0B426D993}" xr6:coauthVersionLast="47" xr6:coauthVersionMax="47" xr10:uidLastSave="{A31E1163-21A2-438F-AD68-9F946400A542}"/>
  <bookViews>
    <workbookView xWindow="28680" yWindow="-120" windowWidth="29040" windowHeight="15840" xr2:uid="{6619CA17-9C1A-4100-BF1E-83A50C91491A}"/>
  </bookViews>
  <sheets>
    <sheet name="PhACs T1" sheetId="5" r:id="rId1"/>
    <sheet name="PhACs T2" sheetId="1" r:id="rId2"/>
    <sheet name="EDCs T1" sheetId="2" r:id="rId3"/>
    <sheet name="EDCs T2" sheetId="3" r:id="rId4"/>
  </sheets>
  <externalReferences>
    <externalReference r:id="rId5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U62" i="1" l="1"/>
  <c r="AU28" i="1"/>
  <c r="AX28" i="5"/>
  <c r="AU9" i="1" l="1"/>
  <c r="AU10" i="1"/>
  <c r="AU11" i="1"/>
  <c r="AU12" i="1"/>
  <c r="AU13" i="1"/>
  <c r="AU15" i="1"/>
  <c r="AU16" i="1"/>
  <c r="AU17" i="1"/>
  <c r="AU18" i="1"/>
  <c r="AU19" i="1"/>
  <c r="AU21" i="1"/>
  <c r="AU22" i="1"/>
  <c r="AU24" i="1"/>
  <c r="AU25" i="1"/>
  <c r="AU26" i="1"/>
  <c r="AU27" i="1"/>
  <c r="AU29" i="1"/>
  <c r="AU31" i="1"/>
  <c r="AU32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5" i="1"/>
  <c r="AU56" i="1"/>
  <c r="AU57" i="1"/>
  <c r="AU58" i="1"/>
  <c r="AU59" i="1"/>
  <c r="AU60" i="1"/>
  <c r="AU61" i="1"/>
  <c r="AU63" i="1"/>
  <c r="AU64" i="1"/>
  <c r="AU65" i="1"/>
  <c r="AU66" i="1"/>
  <c r="AU67" i="1"/>
  <c r="AU69" i="1"/>
  <c r="AU70" i="1"/>
  <c r="AU68" i="1"/>
  <c r="AU8" i="1"/>
  <c r="AX8" i="5"/>
  <c r="AX9" i="5"/>
  <c r="AX10" i="5"/>
  <c r="AX11" i="5"/>
  <c r="AX12" i="5"/>
  <c r="AX13" i="5"/>
  <c r="AX15" i="5"/>
  <c r="AX16" i="5"/>
  <c r="AX17" i="5"/>
  <c r="AX18" i="5"/>
  <c r="AX21" i="5"/>
  <c r="AX22" i="5"/>
  <c r="AX24" i="5"/>
  <c r="AX25" i="5"/>
  <c r="AX26" i="5"/>
  <c r="AX27" i="5"/>
  <c r="AX29" i="5"/>
  <c r="AX31" i="5"/>
  <c r="AX32" i="5"/>
  <c r="AX34" i="5"/>
  <c r="AX35" i="5"/>
  <c r="AX36" i="5"/>
  <c r="AX37" i="5"/>
  <c r="AX38" i="5"/>
  <c r="AX39" i="5"/>
  <c r="AX40" i="5"/>
  <c r="AX41" i="5"/>
  <c r="AX42" i="5"/>
  <c r="AX43" i="5"/>
  <c r="AX44" i="5"/>
  <c r="AX45" i="5"/>
  <c r="AX46" i="5"/>
  <c r="AX47" i="5"/>
  <c r="AX48" i="5"/>
  <c r="AX49" i="5"/>
  <c r="AX50" i="5"/>
  <c r="AX51" i="5"/>
  <c r="AX52" i="5"/>
  <c r="AX53" i="5"/>
  <c r="AX55" i="5"/>
  <c r="AX56" i="5"/>
  <c r="AX57" i="5"/>
  <c r="AX58" i="5"/>
  <c r="AX59" i="5"/>
  <c r="AX60" i="5"/>
  <c r="AX61" i="5"/>
  <c r="AX62" i="5"/>
  <c r="AX63" i="5"/>
  <c r="AX64" i="5"/>
  <c r="AX65" i="5"/>
  <c r="AX66" i="5"/>
  <c r="AX67" i="5"/>
  <c r="AX69" i="5"/>
  <c r="AX70" i="5"/>
  <c r="AX68" i="5"/>
  <c r="AX19" i="5"/>
  <c r="C74" i="1"/>
  <c r="K74" i="1" l="1"/>
  <c r="AG17" i="2" l="1"/>
  <c r="C18" i="3" l="1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AD17" i="2"/>
  <c r="AE17" i="2"/>
  <c r="AF17" i="2"/>
  <c r="AH17" i="2"/>
  <c r="C17" i="2"/>
  <c r="D74" i="1"/>
  <c r="E74" i="1"/>
  <c r="F74" i="1"/>
  <c r="G74" i="1"/>
  <c r="H74" i="1"/>
  <c r="I74" i="1"/>
  <c r="J74" i="1"/>
  <c r="L74" i="1"/>
  <c r="M74" i="1"/>
  <c r="N74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AF74" i="1"/>
  <c r="AG74" i="1"/>
  <c r="AH74" i="1"/>
  <c r="D74" i="5"/>
  <c r="E74" i="5"/>
  <c r="F74" i="5"/>
  <c r="G74" i="5"/>
  <c r="H74" i="5"/>
  <c r="I74" i="5"/>
  <c r="J74" i="5"/>
  <c r="K74" i="5"/>
  <c r="L74" i="5"/>
  <c r="M74" i="5"/>
  <c r="N74" i="5"/>
  <c r="O74" i="5"/>
  <c r="P74" i="5"/>
  <c r="Q74" i="5"/>
  <c r="R74" i="5"/>
  <c r="S74" i="5"/>
  <c r="T74" i="5"/>
  <c r="U74" i="5"/>
  <c r="V74" i="5"/>
  <c r="W74" i="5"/>
  <c r="X74" i="5"/>
  <c r="Y74" i="5"/>
  <c r="Z74" i="5"/>
  <c r="AA74" i="5"/>
  <c r="AB74" i="5"/>
  <c r="AC74" i="5"/>
  <c r="AD74" i="5"/>
  <c r="AE74" i="5"/>
  <c r="AF74" i="5"/>
  <c r="AG74" i="5"/>
  <c r="AH74" i="5"/>
  <c r="C74" i="5"/>
  <c r="AL8" i="3" l="1"/>
  <c r="AL10" i="3"/>
  <c r="AK15" i="1"/>
  <c r="AK12" i="1"/>
  <c r="AK9" i="1"/>
  <c r="AK8" i="1"/>
</calcChain>
</file>

<file path=xl/sharedStrings.xml><?xml version="1.0" encoding="utf-8"?>
<sst xmlns="http://schemas.openxmlformats.org/spreadsheetml/2006/main" count="3814" uniqueCount="142">
  <si>
    <t>Campaign 1</t>
  </si>
  <si>
    <t>Campaign 2</t>
  </si>
  <si>
    <t>Campaign 3</t>
  </si>
  <si>
    <t>Campaign 4</t>
  </si>
  <si>
    <t>Therapeutic class</t>
  </si>
  <si>
    <t>Compound</t>
  </si>
  <si>
    <t>Analgesics and antiinflamatories</t>
  </si>
  <si>
    <t>Acetaminophen</t>
  </si>
  <si>
    <t>&lt;LOQ</t>
  </si>
  <si>
    <t>ND</t>
  </si>
  <si>
    <t>Codeine</t>
  </si>
  <si>
    <t>NA</t>
  </si>
  <si>
    <t xml:space="preserve">Diclofenac </t>
  </si>
  <si>
    <t>SAT</t>
  </si>
  <si>
    <t>Ibuprofen</t>
  </si>
  <si>
    <t>1-OH-IBU</t>
  </si>
  <si>
    <t>2-OH-IBU</t>
  </si>
  <si>
    <t>CBX-IBU</t>
  </si>
  <si>
    <t>Indomethacine</t>
  </si>
  <si>
    <t>Ketoprofen</t>
  </si>
  <si>
    <t>Meloxicam</t>
  </si>
  <si>
    <t>Naproxen</t>
  </si>
  <si>
    <t>Phenazone</t>
  </si>
  <si>
    <t>Tenoxicam</t>
  </si>
  <si>
    <t>Salicylic acid</t>
  </si>
  <si>
    <t>Antibiotics</t>
  </si>
  <si>
    <t>Azithromycin</t>
  </si>
  <si>
    <t>Amoxicilina</t>
  </si>
  <si>
    <t>Ciprofloxacin</t>
  </si>
  <si>
    <t>Clarithromycin</t>
  </si>
  <si>
    <t>Erithromycin</t>
  </si>
  <si>
    <t>Metronidazole</t>
  </si>
  <si>
    <t>OH-Metronidazole</t>
  </si>
  <si>
    <t>Ofloxacin</t>
  </si>
  <si>
    <t>Norfloxacin</t>
  </si>
  <si>
    <t xml:space="preserve">Sulfamethoxazole </t>
  </si>
  <si>
    <t>N-acetyl-sulfamethoxazole</t>
  </si>
  <si>
    <t>Enrofloxacin</t>
  </si>
  <si>
    <t>Tetracycline</t>
  </si>
  <si>
    <t>Oxytetracycline</t>
  </si>
  <si>
    <t>Chlortetracycline</t>
  </si>
  <si>
    <t>Cefalexin</t>
  </si>
  <si>
    <t>Clindamycin</t>
  </si>
  <si>
    <t>Trimethoprim</t>
  </si>
  <si>
    <t>Antihelimintcs</t>
  </si>
  <si>
    <t>Levamisol</t>
  </si>
  <si>
    <t>Antihypertensives</t>
  </si>
  <si>
    <t>Irbesartan</t>
  </si>
  <si>
    <t>Losartan</t>
  </si>
  <si>
    <t>Valsartan</t>
  </si>
  <si>
    <t>Calcium Channel Blocker</t>
  </si>
  <si>
    <t>Diltiazem</t>
  </si>
  <si>
    <t>Diuretics</t>
  </si>
  <si>
    <t>Furosemide</t>
  </si>
  <si>
    <t>Hydrochlorothiazide</t>
  </si>
  <si>
    <t>Histamine Receptor Antagonists</t>
  </si>
  <si>
    <t xml:space="preserve">Ranitidine </t>
  </si>
  <si>
    <t>Psychiatric Drugs</t>
  </si>
  <si>
    <t>Carbamazepine (CBZ)</t>
  </si>
  <si>
    <t>10,11Epoxy-CBZ</t>
  </si>
  <si>
    <t>2-OH-CBZ</t>
  </si>
  <si>
    <t>Alprazolam</t>
  </si>
  <si>
    <t>Citalopram</t>
  </si>
  <si>
    <t>Lorazepam</t>
  </si>
  <si>
    <t>Trazadone</t>
  </si>
  <si>
    <t>Fluoxetine</t>
  </si>
  <si>
    <t>Norfluoxetine</t>
  </si>
  <si>
    <t>Paroxetine</t>
  </si>
  <si>
    <t>Sertraline</t>
  </si>
  <si>
    <t>Venlafaxine (VFX)</t>
  </si>
  <si>
    <t xml:space="preserve">N-desmethyl-VLF </t>
  </si>
  <si>
    <t>O-desmethyl-VLF</t>
  </si>
  <si>
    <t>X-ray contrast agents</t>
  </si>
  <si>
    <t>Iopromide</t>
  </si>
  <si>
    <t>β-Blockers</t>
  </si>
  <si>
    <t>Atenolol</t>
  </si>
  <si>
    <t>Metoprolol (MTP)</t>
  </si>
  <si>
    <t>MTP Acid</t>
  </si>
  <si>
    <t>Propanolol</t>
  </si>
  <si>
    <t>Sotalol</t>
  </si>
  <si>
    <t>Lipid Regulators</t>
  </si>
  <si>
    <t>Bezafibrate</t>
  </si>
  <si>
    <t>Pravastatin</t>
  </si>
  <si>
    <t>Fluvastatin</t>
  </si>
  <si>
    <t>Gemfibrozil</t>
  </si>
  <si>
    <t>NR</t>
  </si>
  <si>
    <t>Campaign</t>
  </si>
  <si>
    <t>LOD (ng/L)</t>
  </si>
  <si>
    <t>LOQ (ng/L)</t>
  </si>
  <si>
    <t>Recovery (%)</t>
  </si>
  <si>
    <t>Flame retardants</t>
  </si>
  <si>
    <t>TBEP</t>
  </si>
  <si>
    <t>TCEP</t>
  </si>
  <si>
    <t>Plasticizers</t>
  </si>
  <si>
    <t>BPA</t>
  </si>
  <si>
    <t>BPS</t>
  </si>
  <si>
    <t>Preservatives</t>
  </si>
  <si>
    <t>Methylparaben</t>
  </si>
  <si>
    <t>Propylparaben</t>
  </si>
  <si>
    <t>Stimulant</t>
  </si>
  <si>
    <t>Caffeine</t>
  </si>
  <si>
    <t>Triazoles</t>
  </si>
  <si>
    <t>1H-Benzotriazole</t>
  </si>
  <si>
    <t>Hormones</t>
  </si>
  <si>
    <t>Estrone</t>
  </si>
  <si>
    <t>Ethinyl Estradiol</t>
  </si>
  <si>
    <t>&lt; LOQ</t>
  </si>
  <si>
    <t>Total</t>
  </si>
  <si>
    <t>Class</t>
  </si>
  <si>
    <t>Concentrations (ng/L) of endocrine disrupting compounds (EDCs) and related compounds in the irrigation water of the full HYDRO1 treatment (T1)</t>
  </si>
  <si>
    <t>Concentrations (ng/L) of endocrine disrupting compounds (EDCs) and related compounds in the irrigation water of the alternative treatment (T2)</t>
  </si>
  <si>
    <t>Oregano and lavander first irrigation period</t>
  </si>
  <si>
    <t>Oregano and lavander second irrigation period</t>
  </si>
  <si>
    <t>Lettuce first irrigation period</t>
  </si>
  <si>
    <t>Lettuce second irrigation period</t>
  </si>
  <si>
    <t>Propranolol</t>
  </si>
  <si>
    <t>Not Detected (below the limit of quantification)</t>
  </si>
  <si>
    <t>Below Limit of Quantification</t>
  </si>
  <si>
    <t>Not Analyzed</t>
  </si>
  <si>
    <t>SATurated peak. Concentration higher then upper linear range of calibration curve</t>
  </si>
  <si>
    <t>Not recovered (recovery % too low)</t>
  </si>
  <si>
    <t>Recoveries (%)</t>
  </si>
  <si>
    <t>Analytical batch 1</t>
  </si>
  <si>
    <t>Analytical batch 2</t>
  </si>
  <si>
    <t>Analytical batch 3</t>
  </si>
  <si>
    <t>Analytical batch 4</t>
  </si>
  <si>
    <t>Analytical Batch 1</t>
  </si>
  <si>
    <t>Concentrations (ng/L) of pharmaceutical active compounds (PhACs) in the irrigation water of the alternative treatment (T2). Samples were analysed in 3 different analytical batches. Sample 04/02/2022 was analised in the further analytical batch. No T2 samples were included in analytical batch 2.</t>
  </si>
  <si>
    <t>T1 Batch 1</t>
  </si>
  <si>
    <t>T1 Batch 2</t>
  </si>
  <si>
    <t>T1 Batch 3</t>
  </si>
  <si>
    <t>T1 Batch 4</t>
  </si>
  <si>
    <t>Batch 1</t>
  </si>
  <si>
    <t>Batch 2</t>
  </si>
  <si>
    <t>Batch 3</t>
  </si>
  <si>
    <t>Batch 4</t>
  </si>
  <si>
    <t>Tamsulosin</t>
  </si>
  <si>
    <t>Salbutamol</t>
  </si>
  <si>
    <t>Alpha blocker</t>
  </si>
  <si>
    <t>To treat asthma</t>
  </si>
  <si>
    <t>Erythromycin</t>
  </si>
  <si>
    <t>Concentrations (ng/L) of pharmaceutical active compounds (PhACs) in the irrigation water of the full HYDRO1 treatment (T1), samples were analysed in 4 analytical batches.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</si>
</sst>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Arial"/>
      <family val="2"/>
    </font>
    <font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8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5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" fontId="0" fillId="0" borderId="14" xfId="0" applyNumberFormat="1" applyBorder="1" applyAlignment="1">
      <alignment horizontal="center" vertical="center"/>
    </xf>
    <xf numFmtId="9" fontId="0" fillId="0" borderId="0" xfId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9" fontId="3" fillId="0" borderId="34" xfId="0" applyNumberFormat="1" applyFont="1" applyBorder="1" applyAlignment="1">
      <alignment horizontal="center"/>
    </xf>
    <xf numFmtId="0" fontId="0" fillId="0" borderId="40" xfId="0" applyBorder="1"/>
    <xf numFmtId="0" fontId="3" fillId="0" borderId="4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1" fontId="0" fillId="0" borderId="35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/>
    </xf>
    <xf numFmtId="1" fontId="0" fillId="0" borderId="13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/>
    </xf>
    <xf numFmtId="1" fontId="0" fillId="0" borderId="22" xfId="0" applyNumberFormat="1" applyBorder="1" applyAlignment="1">
      <alignment horizontal="center" vertical="center"/>
    </xf>
    <xf numFmtId="1" fontId="0" fillId="0" borderId="23" xfId="0" applyNumberFormat="1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0" fillId="0" borderId="2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0" fillId="0" borderId="33" xfId="0" applyNumberForma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/>
    </xf>
    <xf numFmtId="0" fontId="0" fillId="0" borderId="33" xfId="0" applyBorder="1" applyAlignment="1">
      <alignment horizontal="center" wrapText="1"/>
    </xf>
    <xf numFmtId="0" fontId="0" fillId="0" borderId="43" xfId="0" applyBorder="1" applyAlignment="1">
      <alignment horizontal="center" vertical="center"/>
    </xf>
    <xf numFmtId="1" fontId="0" fillId="0" borderId="20" xfId="0" applyNumberForma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0" fillId="0" borderId="35" xfId="0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5" borderId="2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1" fontId="2" fillId="5" borderId="3" xfId="0" applyNumberFormat="1" applyFont="1" applyFill="1" applyBorder="1" applyAlignment="1">
      <alignment horizontal="center"/>
    </xf>
    <xf numFmtId="1" fontId="2" fillId="5" borderId="4" xfId="0" applyNumberFormat="1" applyFont="1" applyFill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1" fontId="0" fillId="0" borderId="41" xfId="0" applyNumberFormat="1" applyBorder="1" applyAlignment="1">
      <alignment horizontal="center" vertical="center"/>
    </xf>
    <xf numFmtId="1" fontId="0" fillId="0" borderId="42" xfId="0" applyNumberFormat="1" applyBorder="1" applyAlignment="1">
      <alignment horizontal="center" vertical="center"/>
    </xf>
    <xf numFmtId="1" fontId="0" fillId="0" borderId="33" xfId="0" applyNumberForma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7" fillId="0" borderId="54" xfId="0" applyFont="1" applyBorder="1" applyAlignment="1">
      <alignment horizontal="center"/>
    </xf>
    <xf numFmtId="0" fontId="7" fillId="0" borderId="40" xfId="0" applyFont="1" applyBorder="1" applyAlignment="1">
      <alignment horizontal="center"/>
    </xf>
    <xf numFmtId="0" fontId="7" fillId="0" borderId="55" xfId="0" applyFont="1" applyBorder="1" applyAlignment="1">
      <alignment horizontal="center"/>
    </xf>
    <xf numFmtId="1" fontId="0" fillId="0" borderId="17" xfId="0" applyNumberForma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" fillId="0" borderId="44" xfId="0" applyFont="1" applyBorder="1" applyAlignment="1">
      <alignment horizontal="center"/>
    </xf>
    <xf numFmtId="164" fontId="0" fillId="0" borderId="17" xfId="0" applyNumberFormat="1" applyBorder="1" applyAlignment="1">
      <alignment horizontal="center" vertical="center"/>
    </xf>
    <xf numFmtId="1" fontId="0" fillId="0" borderId="21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0" fontId="0" fillId="0" borderId="42" xfId="0" applyBorder="1" applyAlignment="1">
      <alignment horizontal="center" wrapText="1"/>
    </xf>
    <xf numFmtId="1" fontId="3" fillId="0" borderId="53" xfId="0" applyNumberFormat="1" applyFont="1" applyBorder="1" applyAlignment="1">
      <alignment horizontal="center" vertical="center"/>
    </xf>
    <xf numFmtId="1" fontId="3" fillId="0" borderId="41" xfId="0" applyNumberFormat="1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1" fontId="0" fillId="0" borderId="43" xfId="0" applyNumberFormat="1" applyBorder="1" applyAlignment="1">
      <alignment horizontal="center" vertical="center"/>
    </xf>
    <xf numFmtId="164" fontId="6" fillId="0" borderId="20" xfId="0" applyNumberFormat="1" applyFont="1" applyBorder="1" applyAlignment="1">
      <alignment horizontal="center" vertical="center"/>
    </xf>
    <xf numFmtId="0" fontId="0" fillId="0" borderId="31" xfId="0" applyBorder="1" applyAlignment="1">
      <alignment horizontal="center" wrapText="1"/>
    </xf>
    <xf numFmtId="0" fontId="0" fillId="0" borderId="42" xfId="0" applyBorder="1" applyAlignment="1">
      <alignment horizontal="center"/>
    </xf>
    <xf numFmtId="164" fontId="0" fillId="0" borderId="41" xfId="0" applyNumberFormat="1" applyBorder="1" applyAlignment="1">
      <alignment horizontal="center" vertical="center"/>
    </xf>
    <xf numFmtId="164" fontId="0" fillId="0" borderId="35" xfId="0" applyNumberFormat="1" applyBorder="1" applyAlignment="1">
      <alignment horizontal="center" vertical="center"/>
    </xf>
    <xf numFmtId="164" fontId="0" fillId="0" borderId="42" xfId="0" applyNumberFormat="1" applyBorder="1" applyAlignment="1">
      <alignment horizontal="center" vertical="center"/>
    </xf>
    <xf numFmtId="0" fontId="0" fillId="0" borderId="51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3" fillId="0" borderId="6" xfId="0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1" fontId="3" fillId="0" borderId="29" xfId="0" applyNumberFormat="1" applyFont="1" applyBorder="1" applyAlignment="1">
      <alignment horizontal="center" vertical="center"/>
    </xf>
    <xf numFmtId="0" fontId="0" fillId="0" borderId="55" xfId="0" applyBorder="1" applyAlignment="1">
      <alignment horizontal="center" wrapText="1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1" fontId="3" fillId="0" borderId="56" xfId="0" applyNumberFormat="1" applyFont="1" applyBorder="1" applyAlignment="1">
      <alignment horizontal="center" vertical="center"/>
    </xf>
    <xf numFmtId="1" fontId="3" fillId="0" borderId="40" xfId="0" applyNumberFormat="1" applyFont="1" applyBorder="1" applyAlignment="1">
      <alignment horizontal="center" vertical="center"/>
    </xf>
    <xf numFmtId="1" fontId="3" fillId="0" borderId="55" xfId="0" applyNumberFormat="1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8" fillId="0" borderId="63" xfId="0" applyFont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8" fillId="0" borderId="64" xfId="0" applyFon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0" fillId="0" borderId="29" xfId="0" applyNumberForma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0" fontId="6" fillId="4" borderId="6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0" fillId="0" borderId="54" xfId="0" applyBorder="1"/>
    <xf numFmtId="1" fontId="0" fillId="0" borderId="48" xfId="0" applyNumberFormat="1" applyBorder="1" applyAlignment="1">
      <alignment horizontal="center"/>
    </xf>
    <xf numFmtId="0" fontId="0" fillId="0" borderId="45" xfId="0" applyBorder="1"/>
    <xf numFmtId="0" fontId="0" fillId="0" borderId="44" xfId="0" applyBorder="1"/>
    <xf numFmtId="0" fontId="0" fillId="0" borderId="37" xfId="0" applyBorder="1"/>
    <xf numFmtId="0" fontId="0" fillId="0" borderId="38" xfId="0" applyBorder="1"/>
    <xf numFmtId="0" fontId="0" fillId="0" borderId="4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38" xfId="0" applyBorder="1" applyAlignment="1">
      <alignment horizontal="center"/>
    </xf>
    <xf numFmtId="1" fontId="0" fillId="0" borderId="51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47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" fontId="0" fillId="0" borderId="29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32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/>
    </xf>
    <xf numFmtId="1" fontId="0" fillId="0" borderId="32" xfId="0" applyNumberFormat="1" applyBorder="1" applyAlignment="1">
      <alignment horizontal="center"/>
    </xf>
    <xf numFmtId="1" fontId="0" fillId="0" borderId="19" xfId="0" applyNumberFormat="1" applyBorder="1" applyAlignment="1">
      <alignment horizontal="center"/>
    </xf>
    <xf numFmtId="1" fontId="0" fillId="0" borderId="53" xfId="0" applyNumberFormat="1" applyBorder="1" applyAlignment="1">
      <alignment horizontal="center" vertical="center"/>
    </xf>
    <xf numFmtId="1" fontId="0" fillId="0" borderId="19" xfId="0" applyNumberFormat="1" applyBorder="1" applyAlignment="1">
      <alignment horizontal="center" vertical="center"/>
    </xf>
    <xf numFmtId="1" fontId="0" fillId="0" borderId="43" xfId="0" applyNumberFormat="1" applyBorder="1" applyAlignment="1">
      <alignment horizontal="center"/>
    </xf>
    <xf numFmtId="0" fontId="11" fillId="0" borderId="0" xfId="0" applyFont="1" applyAlignment="1">
      <alignment horizontal="center" vertical="center"/>
    </xf>
    <xf numFmtId="1" fontId="0" fillId="0" borderId="31" xfId="0" applyNumberFormat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1" fontId="0" fillId="0" borderId="49" xfId="0" applyNumberFormat="1" applyBorder="1" applyAlignment="1">
      <alignment horizontal="center"/>
    </xf>
    <xf numFmtId="1" fontId="0" fillId="0" borderId="50" xfId="0" applyNumberFormat="1" applyBorder="1" applyAlignment="1">
      <alignment horizontal="center"/>
    </xf>
    <xf numFmtId="1" fontId="0" fillId="0" borderId="52" xfId="0" applyNumberForma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8" fillId="0" borderId="66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1" fontId="0" fillId="0" borderId="0" xfId="0" applyNumberFormat="1" applyAlignment="1">
      <alignment horizontal="center"/>
    </xf>
    <xf numFmtId="1" fontId="0" fillId="0" borderId="0" xfId="0" applyNumberFormat="1"/>
    <xf numFmtId="0" fontId="8" fillId="0" borderId="25" xfId="0" applyFont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1" fontId="0" fillId="0" borderId="40" xfId="0" applyNumberFormat="1" applyBorder="1" applyAlignment="1">
      <alignment horizontal="center" vertical="center"/>
    </xf>
    <xf numFmtId="1" fontId="0" fillId="0" borderId="55" xfId="0" applyNumberFormat="1" applyBorder="1" applyAlignment="1">
      <alignment horizontal="center" vertical="center"/>
    </xf>
    <xf numFmtId="1" fontId="0" fillId="0" borderId="22" xfId="0" applyNumberFormat="1" applyBorder="1" applyAlignment="1">
      <alignment horizontal="center"/>
    </xf>
    <xf numFmtId="1" fontId="0" fillId="0" borderId="20" xfId="0" applyNumberFormat="1" applyBorder="1" applyAlignment="1">
      <alignment horizontal="center"/>
    </xf>
    <xf numFmtId="1" fontId="0" fillId="0" borderId="33" xfId="0" applyNumberForma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1" fontId="0" fillId="0" borderId="23" xfId="0" applyNumberFormat="1" applyBorder="1" applyAlignment="1">
      <alignment horizontal="center"/>
    </xf>
    <xf numFmtId="1" fontId="0" fillId="0" borderId="31" xfId="0" applyNumberFormat="1" applyBorder="1" applyAlignment="1">
      <alignment horizontal="center" vertical="center"/>
    </xf>
    <xf numFmtId="0" fontId="14" fillId="0" borderId="1" xfId="0" applyFont="1" applyBorder="1" applyAlignment="1">
      <alignment horizontal="right"/>
    </xf>
    <xf numFmtId="0" fontId="15" fillId="0" borderId="5" xfId="0" applyFont="1" applyBorder="1"/>
    <xf numFmtId="0" fontId="15" fillId="0" borderId="30" xfId="0" applyFont="1" applyBorder="1" applyAlignment="1">
      <alignment horizontal="center"/>
    </xf>
    <xf numFmtId="0" fontId="14" fillId="0" borderId="10" xfId="0" applyFont="1" applyBorder="1" applyAlignment="1">
      <alignment horizontal="right"/>
    </xf>
    <xf numFmtId="0" fontId="15" fillId="0" borderId="0" xfId="0" applyFont="1"/>
    <xf numFmtId="0" fontId="15" fillId="0" borderId="28" xfId="0" applyFont="1" applyBorder="1" applyAlignment="1">
      <alignment horizontal="center"/>
    </xf>
    <xf numFmtId="0" fontId="14" fillId="0" borderId="11" xfId="0" applyFont="1" applyBorder="1" applyAlignment="1">
      <alignment horizontal="right"/>
    </xf>
    <xf numFmtId="0" fontId="15" fillId="0" borderId="26" xfId="0" applyFont="1" applyBorder="1"/>
    <xf numFmtId="0" fontId="15" fillId="0" borderId="27" xfId="0" applyFont="1" applyBorder="1" applyAlignment="1">
      <alignment horizontal="center"/>
    </xf>
    <xf numFmtId="0" fontId="15" fillId="0" borderId="30" xfId="0" applyFont="1" applyBorder="1"/>
    <xf numFmtId="0" fontId="15" fillId="0" borderId="28" xfId="0" applyFont="1" applyBorder="1"/>
    <xf numFmtId="0" fontId="15" fillId="0" borderId="27" xfId="0" applyFont="1" applyBorder="1"/>
    <xf numFmtId="0" fontId="15" fillId="0" borderId="10" xfId="0" applyFont="1" applyBorder="1" applyAlignment="1">
      <alignment horizontal="center"/>
    </xf>
    <xf numFmtId="1" fontId="3" fillId="0" borderId="42" xfId="0" applyNumberFormat="1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1" fontId="3" fillId="0" borderId="54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1" fontId="3" fillId="0" borderId="35" xfId="0" applyNumberFormat="1" applyFont="1" applyBorder="1" applyAlignment="1">
      <alignment horizontal="center" vertical="center"/>
    </xf>
    <xf numFmtId="1" fontId="0" fillId="0" borderId="53" xfId="0" applyNumberFormat="1" applyBorder="1" applyAlignment="1">
      <alignment horizontal="center"/>
    </xf>
    <xf numFmtId="1" fontId="0" fillId="0" borderId="41" xfId="0" applyNumberFormat="1" applyBorder="1" applyAlignment="1">
      <alignment horizontal="center"/>
    </xf>
    <xf numFmtId="1" fontId="0" fillId="0" borderId="36" xfId="0" applyNumberFormat="1" applyBorder="1" applyAlignment="1">
      <alignment horizontal="center"/>
    </xf>
    <xf numFmtId="1" fontId="0" fillId="0" borderId="35" xfId="0" applyNumberFormat="1" applyBorder="1" applyAlignment="1">
      <alignment horizontal="center"/>
    </xf>
    <xf numFmtId="1" fontId="0" fillId="0" borderId="42" xfId="0" applyNumberFormat="1" applyBorder="1" applyAlignment="1">
      <alignment horizontal="center"/>
    </xf>
    <xf numFmtId="1" fontId="0" fillId="0" borderId="24" xfId="0" applyNumberFormat="1" applyBorder="1" applyAlignment="1">
      <alignment horizontal="center" vertical="center"/>
    </xf>
    <xf numFmtId="1" fontId="0" fillId="0" borderId="18" xfId="0" applyNumberFormat="1" applyBorder="1" applyAlignment="1">
      <alignment horizontal="center" vertical="center"/>
    </xf>
    <xf numFmtId="1" fontId="0" fillId="0" borderId="24" xfId="0" applyNumberFormat="1" applyBorder="1" applyAlignment="1">
      <alignment horizontal="center"/>
    </xf>
    <xf numFmtId="1" fontId="3" fillId="0" borderId="32" xfId="0" applyNumberFormat="1" applyFont="1" applyBorder="1" applyAlignment="1">
      <alignment horizontal="center"/>
    </xf>
    <xf numFmtId="1" fontId="0" fillId="0" borderId="52" xfId="0" applyNumberFormat="1" applyBorder="1" applyAlignment="1">
      <alignment horizontal="center" vertical="center"/>
    </xf>
    <xf numFmtId="1" fontId="0" fillId="0" borderId="49" xfId="0" applyNumberFormat="1" applyBorder="1" applyAlignment="1">
      <alignment horizontal="center" vertical="center"/>
    </xf>
    <xf numFmtId="1" fontId="0" fillId="0" borderId="50" xfId="0" applyNumberFormat="1" applyBorder="1" applyAlignment="1">
      <alignment horizontal="center" vertical="center"/>
    </xf>
    <xf numFmtId="1" fontId="0" fillId="0" borderId="48" xfId="0" applyNumberFormat="1" applyBorder="1" applyAlignment="1">
      <alignment horizontal="center" vertical="center"/>
    </xf>
    <xf numFmtId="1" fontId="0" fillId="0" borderId="51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" fontId="0" fillId="0" borderId="47" xfId="0" applyNumberFormat="1" applyBorder="1" applyAlignment="1">
      <alignment horizontal="center" vertical="center"/>
    </xf>
    <xf numFmtId="1" fontId="0" fillId="0" borderId="18" xfId="0" applyNumberFormat="1" applyBorder="1" applyAlignment="1">
      <alignment horizontal="center"/>
    </xf>
    <xf numFmtId="1" fontId="0" fillId="0" borderId="21" xfId="0" applyNumberFormat="1" applyBorder="1" applyAlignment="1">
      <alignment horizontal="center"/>
    </xf>
    <xf numFmtId="1" fontId="0" fillId="0" borderId="54" xfId="0" applyNumberFormat="1" applyBorder="1" applyAlignment="1">
      <alignment horizontal="center" vertical="center"/>
    </xf>
    <xf numFmtId="1" fontId="0" fillId="0" borderId="39" xfId="0" applyNumberFormat="1" applyBorder="1" applyAlignment="1">
      <alignment horizontal="center" vertical="center"/>
    </xf>
    <xf numFmtId="1" fontId="0" fillId="0" borderId="5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0" borderId="39" xfId="0" applyNumberFormat="1" applyBorder="1" applyAlignment="1">
      <alignment horizontal="center"/>
    </xf>
    <xf numFmtId="1" fontId="0" fillId="0" borderId="56" xfId="0" applyNumberFormat="1" applyBorder="1" applyAlignment="1">
      <alignment horizontal="center"/>
    </xf>
    <xf numFmtId="1" fontId="0" fillId="0" borderId="55" xfId="0" applyNumberFormat="1" applyBorder="1" applyAlignment="1">
      <alignment horizontal="center"/>
    </xf>
    <xf numFmtId="0" fontId="0" fillId="0" borderId="60" xfId="0" applyBorder="1" applyAlignment="1">
      <alignment horizontal="center" vertical="center"/>
    </xf>
    <xf numFmtId="0" fontId="4" fillId="0" borderId="16" xfId="0" applyFont="1" applyBorder="1" applyAlignment="1">
      <alignment horizontal="center"/>
    </xf>
    <xf numFmtId="9" fontId="0" fillId="0" borderId="65" xfId="0" applyNumberFormat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164" fontId="0" fillId="0" borderId="71" xfId="0" applyNumberFormat="1" applyBorder="1" applyAlignment="1">
      <alignment horizontal="center" vertical="center"/>
    </xf>
    <xf numFmtId="164" fontId="0" fillId="0" borderId="72" xfId="0" applyNumberFormat="1" applyBorder="1" applyAlignment="1">
      <alignment horizontal="center" vertical="center"/>
    </xf>
    <xf numFmtId="1" fontId="0" fillId="0" borderId="59" xfId="0" applyNumberFormat="1" applyBorder="1" applyAlignment="1">
      <alignment horizontal="center" vertical="center"/>
    </xf>
    <xf numFmtId="164" fontId="0" fillId="0" borderId="62" xfId="0" applyNumberFormat="1" applyBorder="1" applyAlignment="1">
      <alignment horizontal="center" vertical="center"/>
    </xf>
    <xf numFmtId="1" fontId="0" fillId="0" borderId="71" xfId="0" applyNumberFormat="1" applyBorder="1" applyAlignment="1">
      <alignment horizontal="center" vertical="center"/>
    </xf>
    <xf numFmtId="1" fontId="0" fillId="0" borderId="72" xfId="0" applyNumberFormat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9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9" fontId="0" fillId="0" borderId="73" xfId="0" applyNumberFormat="1" applyBorder="1" applyAlignment="1">
      <alignment horizontal="center" vertical="center"/>
    </xf>
    <xf numFmtId="9" fontId="0" fillId="0" borderId="74" xfId="0" applyNumberFormat="1" applyBorder="1" applyAlignment="1">
      <alignment horizontal="center" vertical="center"/>
    </xf>
    <xf numFmtId="9" fontId="0" fillId="0" borderId="57" xfId="0" applyNumberFormat="1" applyBorder="1" applyAlignment="1">
      <alignment horizontal="center" vertical="center"/>
    </xf>
    <xf numFmtId="9" fontId="0" fillId="0" borderId="60" xfId="0" applyNumberFormat="1" applyBorder="1" applyAlignment="1">
      <alignment horizontal="center" vertical="center"/>
    </xf>
    <xf numFmtId="9" fontId="0" fillId="0" borderId="10" xfId="0" applyNumberFormat="1" applyBorder="1" applyAlignment="1">
      <alignment horizontal="center" vertical="center"/>
    </xf>
    <xf numFmtId="9" fontId="0" fillId="0" borderId="2" xfId="0" applyNumberFormat="1" applyBorder="1" applyAlignment="1">
      <alignment horizontal="center" vertical="center"/>
    </xf>
    <xf numFmtId="164" fontId="0" fillId="0" borderId="65" xfId="0" applyNumberFormat="1" applyBorder="1" applyAlignment="1">
      <alignment horizontal="center" vertical="center"/>
    </xf>
    <xf numFmtId="164" fontId="0" fillId="0" borderId="66" xfId="0" applyNumberFormat="1" applyBorder="1" applyAlignment="1">
      <alignment horizontal="center" vertical="center"/>
    </xf>
    <xf numFmtId="1" fontId="0" fillId="0" borderId="67" xfId="0" applyNumberFormat="1" applyBorder="1" applyAlignment="1">
      <alignment horizontal="center" vertical="center"/>
    </xf>
    <xf numFmtId="164" fontId="0" fillId="0" borderId="63" xfId="0" applyNumberFormat="1" applyBorder="1" applyAlignment="1">
      <alignment horizontal="center" vertical="center"/>
    </xf>
    <xf numFmtId="1" fontId="0" fillId="0" borderId="65" xfId="0" applyNumberFormat="1" applyBorder="1" applyAlignment="1">
      <alignment horizontal="center" vertical="center"/>
    </xf>
    <xf numFmtId="1" fontId="0" fillId="0" borderId="66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67" xfId="0" applyNumberForma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73" xfId="0" applyFont="1" applyBorder="1" applyAlignment="1">
      <alignment horizontal="center"/>
    </xf>
    <xf numFmtId="0" fontId="3" fillId="0" borderId="75" xfId="0" applyFont="1" applyBorder="1" applyAlignment="1">
      <alignment horizontal="center"/>
    </xf>
    <xf numFmtId="0" fontId="5" fillId="0" borderId="75" xfId="0" applyFont="1" applyBorder="1" applyAlignment="1">
      <alignment horizontal="center"/>
    </xf>
    <xf numFmtId="0" fontId="3" fillId="0" borderId="75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3" fillId="0" borderId="64" xfId="0" applyNumberFormat="1" applyFont="1" applyBorder="1" applyAlignment="1">
      <alignment horizontal="center"/>
    </xf>
    <xf numFmtId="0" fontId="3" fillId="0" borderId="75" xfId="0" applyFont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9" fontId="3" fillId="0" borderId="64" xfId="0" applyNumberFormat="1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14" fillId="0" borderId="0" xfId="0" applyFont="1" applyAlignment="1">
      <alignment horizontal="right"/>
    </xf>
    <xf numFmtId="0" fontId="4" fillId="0" borderId="2" xfId="0" applyFont="1" applyBorder="1" applyAlignment="1">
      <alignment horizontal="center"/>
    </xf>
    <xf numFmtId="9" fontId="0" fillId="0" borderId="64" xfId="1" applyFont="1" applyFill="1" applyBorder="1" applyAlignment="1">
      <alignment horizontal="center"/>
    </xf>
    <xf numFmtId="9" fontId="3" fillId="0" borderId="34" xfId="0" applyNumberFormat="1" applyFont="1" applyBorder="1" applyAlignment="1">
      <alignment horizontal="center" vertical="center"/>
    </xf>
    <xf numFmtId="0" fontId="0" fillId="0" borderId="34" xfId="0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0" fillId="0" borderId="34" xfId="0" applyBorder="1" applyAlignment="1">
      <alignment horizontal="center" vertical="center"/>
    </xf>
    <xf numFmtId="9" fontId="3" fillId="0" borderId="6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1" fontId="0" fillId="0" borderId="64" xfId="0" applyNumberFormat="1" applyBorder="1" applyAlignment="1">
      <alignment horizontal="center"/>
    </xf>
    <xf numFmtId="1" fontId="3" fillId="0" borderId="34" xfId="0" applyNumberFormat="1" applyFont="1" applyBorder="1" applyAlignment="1">
      <alignment horizontal="center"/>
    </xf>
    <xf numFmtId="1" fontId="0" fillId="0" borderId="34" xfId="0" applyNumberFormat="1" applyBorder="1" applyAlignment="1">
      <alignment horizontal="center"/>
    </xf>
    <xf numFmtId="1" fontId="0" fillId="0" borderId="76" xfId="0" applyNumberFormat="1" applyBorder="1" applyAlignment="1">
      <alignment horizontal="center"/>
    </xf>
    <xf numFmtId="1" fontId="0" fillId="0" borderId="66" xfId="0" applyNumberFormat="1" applyBorder="1" applyAlignment="1">
      <alignment horizontal="center"/>
    </xf>
    <xf numFmtId="9" fontId="3" fillId="0" borderId="58" xfId="0" applyNumberFormat="1" applyFont="1" applyBorder="1" applyAlignment="1">
      <alignment horizontal="center"/>
    </xf>
    <xf numFmtId="9" fontId="3" fillId="0" borderId="67" xfId="0" applyNumberFormat="1" applyFont="1" applyBorder="1" applyAlignment="1">
      <alignment horizontal="center"/>
    </xf>
    <xf numFmtId="9" fontId="0" fillId="0" borderId="65" xfId="1" applyFont="1" applyBorder="1" applyAlignment="1">
      <alignment horizontal="center"/>
    </xf>
    <xf numFmtId="9" fontId="3" fillId="0" borderId="77" xfId="0" applyNumberFormat="1" applyFont="1" applyBorder="1" applyAlignment="1">
      <alignment horizontal="center" vertical="center"/>
    </xf>
    <xf numFmtId="9" fontId="3" fillId="0" borderId="76" xfId="0" applyNumberFormat="1" applyFont="1" applyBorder="1" applyAlignment="1">
      <alignment horizontal="center"/>
    </xf>
    <xf numFmtId="9" fontId="3" fillId="0" borderId="66" xfId="0" applyNumberFormat="1" applyFont="1" applyBorder="1" applyAlignment="1">
      <alignment horizontal="center"/>
    </xf>
    <xf numFmtId="9" fontId="3" fillId="0" borderId="3" xfId="0" applyNumberFormat="1" applyFont="1" applyBorder="1" applyAlignment="1">
      <alignment horizontal="center"/>
    </xf>
    <xf numFmtId="9" fontId="3" fillId="0" borderId="9" xfId="0" applyNumberFormat="1" applyFont="1" applyBorder="1" applyAlignment="1">
      <alignment horizontal="center"/>
    </xf>
    <xf numFmtId="9" fontId="3" fillId="0" borderId="61" xfId="0" applyNumberFormat="1" applyFont="1" applyBorder="1" applyAlignment="1">
      <alignment horizontal="center"/>
    </xf>
    <xf numFmtId="9" fontId="3" fillId="0" borderId="63" xfId="0" applyNumberFormat="1" applyFont="1" applyBorder="1" applyAlignment="1">
      <alignment horizontal="center"/>
    </xf>
    <xf numFmtId="9" fontId="0" fillId="0" borderId="65" xfId="1" applyFont="1" applyFill="1" applyBorder="1" applyAlignment="1">
      <alignment horizontal="center"/>
    </xf>
    <xf numFmtId="9" fontId="3" fillId="0" borderId="65" xfId="0" applyNumberFormat="1" applyFont="1" applyBorder="1" applyAlignment="1">
      <alignment horizontal="center" vertical="center"/>
    </xf>
    <xf numFmtId="1" fontId="0" fillId="0" borderId="61" xfId="0" applyNumberFormat="1" applyBorder="1" applyAlignment="1">
      <alignment horizontal="center"/>
    </xf>
    <xf numFmtId="1" fontId="0" fillId="0" borderId="63" xfId="0" applyNumberFormat="1" applyBorder="1" applyAlignment="1">
      <alignment horizontal="center"/>
    </xf>
    <xf numFmtId="1" fontId="0" fillId="0" borderId="77" xfId="0" applyNumberFormat="1" applyBorder="1" applyAlignment="1">
      <alignment horizontal="center"/>
    </xf>
    <xf numFmtId="1" fontId="0" fillId="0" borderId="65" xfId="0" applyNumberFormat="1" applyBorder="1" applyAlignment="1">
      <alignment horizontal="center"/>
    </xf>
    <xf numFmtId="1" fontId="0" fillId="0" borderId="58" xfId="0" applyNumberFormat="1" applyBorder="1" applyAlignment="1">
      <alignment horizontal="center"/>
    </xf>
    <xf numFmtId="1" fontId="0" fillId="0" borderId="67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" fontId="3" fillId="0" borderId="76" xfId="0" applyNumberFormat="1" applyFont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26" xfId="0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8" fillId="0" borderId="63" xfId="0" applyFont="1" applyBorder="1" applyAlignment="1">
      <alignment horizontal="left" vertical="center"/>
    </xf>
    <xf numFmtId="0" fontId="0" fillId="0" borderId="55" xfId="0" applyBorder="1" applyAlignment="1">
      <alignment horizontal="center"/>
    </xf>
    <xf numFmtId="0" fontId="0" fillId="0" borderId="73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8" fillId="0" borderId="7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/>
    </xf>
    <xf numFmtId="1" fontId="0" fillId="0" borderId="78" xfId="0" applyNumberFormat="1" applyBorder="1" applyAlignment="1">
      <alignment horizontal="center" vertical="center"/>
    </xf>
    <xf numFmtId="1" fontId="3" fillId="0" borderId="78" xfId="0" applyNumberFormat="1" applyFont="1" applyBorder="1" applyAlignment="1">
      <alignment horizontal="center"/>
    </xf>
    <xf numFmtId="1" fontId="0" fillId="0" borderId="78" xfId="0" applyNumberFormat="1" applyBorder="1" applyAlignment="1">
      <alignment horizontal="center"/>
    </xf>
    <xf numFmtId="1" fontId="3" fillId="0" borderId="57" xfId="0" applyNumberFormat="1" applyFont="1" applyBorder="1" applyAlignment="1">
      <alignment horizontal="center" vertical="center"/>
    </xf>
    <xf numFmtId="1" fontId="3" fillId="0" borderId="75" xfId="0" applyNumberFormat="1" applyFont="1" applyBorder="1" applyAlignment="1">
      <alignment horizontal="center" vertical="center"/>
    </xf>
    <xf numFmtId="1" fontId="3" fillId="0" borderId="75" xfId="0" applyNumberFormat="1" applyFont="1" applyBorder="1" applyAlignment="1">
      <alignment horizontal="center"/>
    </xf>
    <xf numFmtId="1" fontId="0" fillId="0" borderId="75" xfId="0" applyNumberFormat="1" applyBorder="1" applyAlignment="1">
      <alignment horizontal="center" vertical="center"/>
    </xf>
    <xf numFmtId="1" fontId="3" fillId="0" borderId="74" xfId="0" applyNumberFormat="1" applyFont="1" applyBorder="1" applyAlignment="1">
      <alignment horizontal="center" vertical="center"/>
    </xf>
    <xf numFmtId="1" fontId="0" fillId="0" borderId="67" xfId="0" applyNumberFormat="1" applyBorder="1" applyAlignment="1">
      <alignment horizontal="center" vertical="center" wrapText="1"/>
    </xf>
    <xf numFmtId="1" fontId="0" fillId="0" borderId="64" xfId="0" applyNumberFormat="1" applyBorder="1" applyAlignment="1">
      <alignment horizontal="center" vertical="center" wrapText="1"/>
    </xf>
    <xf numFmtId="1" fontId="0" fillId="0" borderId="66" xfId="0" applyNumberFormat="1" applyBorder="1" applyAlignment="1">
      <alignment horizontal="center" vertical="center" wrapText="1"/>
    </xf>
    <xf numFmtId="1" fontId="3" fillId="0" borderId="73" xfId="0" applyNumberFormat="1" applyFont="1" applyBorder="1" applyAlignment="1">
      <alignment horizontal="center" vertical="center"/>
    </xf>
    <xf numFmtId="1" fontId="0" fillId="0" borderId="65" xfId="0" applyNumberFormat="1" applyBorder="1" applyAlignment="1">
      <alignment horizontal="center" vertical="center" wrapText="1"/>
    </xf>
    <xf numFmtId="1" fontId="3" fillId="0" borderId="74" xfId="0" applyNumberFormat="1" applyFont="1" applyBorder="1" applyAlignment="1">
      <alignment horizontal="center"/>
    </xf>
    <xf numFmtId="0" fontId="3" fillId="0" borderId="60" xfId="0" applyFont="1" applyBorder="1" applyAlignment="1">
      <alignment horizontal="center"/>
    </xf>
    <xf numFmtId="1" fontId="3" fillId="0" borderId="60" xfId="0" applyNumberFormat="1" applyFont="1" applyBorder="1" applyAlignment="1">
      <alignment horizontal="center" vertical="center"/>
    </xf>
    <xf numFmtId="1" fontId="0" fillId="0" borderId="63" xfId="0" applyNumberFormat="1" applyBorder="1" applyAlignment="1">
      <alignment horizontal="center" vertical="center" wrapText="1"/>
    </xf>
    <xf numFmtId="1" fontId="0" fillId="0" borderId="62" xfId="0" applyNumberForma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1" fontId="3" fillId="0" borderId="2" xfId="0" applyNumberFormat="1" applyFon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 wrapText="1"/>
    </xf>
    <xf numFmtId="1" fontId="0" fillId="0" borderId="4" xfId="0" applyNumberFormat="1" applyBorder="1" applyAlignment="1">
      <alignment horizontal="center" vertical="center"/>
    </xf>
    <xf numFmtId="0" fontId="3" fillId="0" borderId="65" xfId="0" applyFont="1" applyBorder="1" applyAlignment="1">
      <alignment horizontal="center"/>
    </xf>
    <xf numFmtId="0" fontId="3" fillId="0" borderId="64" xfId="0" applyFont="1" applyBorder="1" applyAlignment="1">
      <alignment horizontal="center"/>
    </xf>
    <xf numFmtId="0" fontId="5" fillId="0" borderId="64" xfId="0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/>
    </xf>
    <xf numFmtId="0" fontId="3" fillId="0" borderId="67" xfId="0" applyFont="1" applyBorder="1" applyAlignment="1">
      <alignment horizontal="center"/>
    </xf>
    <xf numFmtId="0" fontId="3" fillId="0" borderId="63" xfId="0" applyFont="1" applyBorder="1" applyAlignment="1">
      <alignment horizontal="center"/>
    </xf>
    <xf numFmtId="0" fontId="5" fillId="0" borderId="63" xfId="0" applyFont="1" applyBorder="1" applyAlignment="1">
      <alignment horizontal="center"/>
    </xf>
    <xf numFmtId="0" fontId="5" fillId="0" borderId="60" xfId="0" applyFont="1" applyBorder="1" applyAlignment="1">
      <alignment horizontal="center"/>
    </xf>
    <xf numFmtId="0" fontId="7" fillId="0" borderId="54" xfId="0" applyFont="1" applyBorder="1"/>
    <xf numFmtId="0" fontId="7" fillId="0" borderId="39" xfId="0" applyFont="1" applyBorder="1"/>
    <xf numFmtId="0" fontId="7" fillId="0" borderId="56" xfId="0" applyFont="1" applyBorder="1"/>
    <xf numFmtId="0" fontId="7" fillId="0" borderId="40" xfId="0" applyFont="1" applyBorder="1"/>
    <xf numFmtId="0" fontId="7" fillId="0" borderId="55" xfId="0" applyFont="1" applyBorder="1"/>
    <xf numFmtId="0" fontId="7" fillId="0" borderId="39" xfId="0" applyFont="1" applyBorder="1" applyAlignment="1">
      <alignment horizontal="center"/>
    </xf>
    <xf numFmtId="0" fontId="7" fillId="0" borderId="56" xfId="0" applyFont="1" applyBorder="1" applyAlignment="1">
      <alignment horizontal="center"/>
    </xf>
    <xf numFmtId="0" fontId="11" fillId="0" borderId="26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14" fontId="16" fillId="0" borderId="6" xfId="0" applyNumberFormat="1" applyFont="1" applyBorder="1" applyAlignment="1">
      <alignment horizontal="center"/>
    </xf>
    <xf numFmtId="14" fontId="16" fillId="0" borderId="47" xfId="0" applyNumberFormat="1" applyFont="1" applyBorder="1" applyAlignment="1">
      <alignment horizontal="center"/>
    </xf>
    <xf numFmtId="14" fontId="16" fillId="0" borderId="7" xfId="0" applyNumberFormat="1" applyFont="1" applyBorder="1" applyAlignment="1">
      <alignment horizontal="center"/>
    </xf>
    <xf numFmtId="14" fontId="16" fillId="0" borderId="29" xfId="0" applyNumberFormat="1" applyFont="1" applyBorder="1" applyAlignment="1">
      <alignment horizontal="center"/>
    </xf>
    <xf numFmtId="14" fontId="16" fillId="0" borderId="8" xfId="0" applyNumberFormat="1" applyFont="1" applyBorder="1" applyAlignment="1">
      <alignment horizontal="center"/>
    </xf>
    <xf numFmtId="14" fontId="16" fillId="0" borderId="7" xfId="0" applyNumberFormat="1" applyFont="1" applyBorder="1" applyAlignment="1">
      <alignment horizontal="center" vertical="center"/>
    </xf>
    <xf numFmtId="14" fontId="16" fillId="0" borderId="6" xfId="0" applyNumberFormat="1" applyFont="1" applyBorder="1" applyAlignment="1">
      <alignment horizontal="center" vertical="center"/>
    </xf>
    <xf numFmtId="14" fontId="16" fillId="0" borderId="29" xfId="0" applyNumberFormat="1" applyFont="1" applyBorder="1" applyAlignment="1">
      <alignment horizontal="center" vertical="center"/>
    </xf>
    <xf numFmtId="14" fontId="16" fillId="0" borderId="47" xfId="0" applyNumberFormat="1" applyFont="1" applyBorder="1" applyAlignment="1">
      <alignment horizontal="center" vertical="center"/>
    </xf>
    <xf numFmtId="14" fontId="16" fillId="0" borderId="3" xfId="0" applyNumberFormat="1" applyFont="1" applyBorder="1" applyAlignment="1">
      <alignment horizontal="center" vertical="center"/>
    </xf>
    <xf numFmtId="14" fontId="16" fillId="0" borderId="4" xfId="0" applyNumberFormat="1" applyFont="1" applyBorder="1" applyAlignment="1">
      <alignment horizontal="center" vertical="center"/>
    </xf>
    <xf numFmtId="14" fontId="16" fillId="0" borderId="3" xfId="0" applyNumberFormat="1" applyFont="1" applyBorder="1" applyAlignment="1">
      <alignment horizontal="center"/>
    </xf>
    <xf numFmtId="14" fontId="16" fillId="0" borderId="46" xfId="0" applyNumberFormat="1" applyFont="1" applyBorder="1" applyAlignment="1">
      <alignment horizontal="center"/>
    </xf>
    <xf numFmtId="14" fontId="16" fillId="0" borderId="37" xfId="0" applyNumberFormat="1" applyFont="1" applyBorder="1" applyAlignment="1">
      <alignment horizontal="center"/>
    </xf>
    <xf numFmtId="14" fontId="16" fillId="0" borderId="38" xfId="0" applyNumberFormat="1" applyFont="1" applyBorder="1" applyAlignment="1">
      <alignment horizontal="center"/>
    </xf>
    <xf numFmtId="14" fontId="16" fillId="0" borderId="44" xfId="0" applyNumberFormat="1" applyFont="1" applyBorder="1" applyAlignment="1">
      <alignment horizontal="center"/>
    </xf>
    <xf numFmtId="14" fontId="16" fillId="0" borderId="37" xfId="0" applyNumberFormat="1" applyFont="1" applyBorder="1" applyAlignment="1">
      <alignment horizontal="center" vertical="center"/>
    </xf>
    <xf numFmtId="14" fontId="16" fillId="0" borderId="44" xfId="0" applyNumberFormat="1" applyFont="1" applyBorder="1" applyAlignment="1">
      <alignment horizontal="center" vertical="center"/>
    </xf>
    <xf numFmtId="14" fontId="16" fillId="0" borderId="38" xfId="0" applyNumberFormat="1" applyFont="1" applyBorder="1" applyAlignment="1">
      <alignment horizontal="center" vertical="center"/>
    </xf>
    <xf numFmtId="14" fontId="16" fillId="0" borderId="1" xfId="0" applyNumberFormat="1" applyFont="1" applyBorder="1" applyAlignment="1">
      <alignment horizontal="center" vertical="center"/>
    </xf>
    <xf numFmtId="14" fontId="16" fillId="0" borderId="5" xfId="0" applyNumberFormat="1" applyFont="1" applyBorder="1" applyAlignment="1">
      <alignment horizontal="center" vertical="center"/>
    </xf>
    <xf numFmtId="14" fontId="16" fillId="0" borderId="30" xfId="0" applyNumberFormat="1" applyFont="1" applyBorder="1" applyAlignment="1">
      <alignment horizontal="center" vertical="center"/>
    </xf>
    <xf numFmtId="14" fontId="16" fillId="0" borderId="16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9" fontId="3" fillId="0" borderId="64" xfId="1" applyFont="1" applyFill="1" applyBorder="1" applyAlignment="1">
      <alignment horizontal="center"/>
    </xf>
    <xf numFmtId="9" fontId="0" fillId="0" borderId="66" xfId="1" applyFont="1" applyFill="1" applyBorder="1" applyAlignment="1">
      <alignment horizontal="center"/>
    </xf>
    <xf numFmtId="9" fontId="0" fillId="0" borderId="67" xfId="1" applyFont="1" applyFill="1" applyBorder="1" applyAlignment="1">
      <alignment horizontal="center"/>
    </xf>
    <xf numFmtId="9" fontId="0" fillId="0" borderId="63" xfId="1" applyFont="1" applyFill="1" applyBorder="1" applyAlignment="1">
      <alignment horizontal="center"/>
    </xf>
    <xf numFmtId="9" fontId="0" fillId="0" borderId="9" xfId="1" applyFont="1" applyFill="1" applyBorder="1" applyAlignment="1">
      <alignment horizontal="center"/>
    </xf>
    <xf numFmtId="9" fontId="3" fillId="0" borderId="63" xfId="1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3" fillId="0" borderId="64" xfId="0" applyNumberFormat="1" applyFont="1" applyBorder="1" applyAlignment="1">
      <alignment horizontal="center"/>
    </xf>
    <xf numFmtId="164" fontId="3" fillId="0" borderId="34" xfId="0" applyNumberFormat="1" applyFont="1" applyBorder="1" applyAlignment="1">
      <alignment horizontal="center"/>
    </xf>
    <xf numFmtId="164" fontId="0" fillId="0" borderId="64" xfId="0" applyNumberFormat="1" applyBorder="1" applyAlignment="1">
      <alignment horizontal="center" vertical="center"/>
    </xf>
    <xf numFmtId="164" fontId="0" fillId="0" borderId="34" xfId="0" applyNumberFormat="1" applyBorder="1" applyAlignment="1">
      <alignment horizontal="center"/>
    </xf>
    <xf numFmtId="164" fontId="0" fillId="0" borderId="64" xfId="0" applyNumberFormat="1" applyBorder="1" applyAlignment="1">
      <alignment horizontal="center"/>
    </xf>
    <xf numFmtId="164" fontId="0" fillId="0" borderId="34" xfId="0" applyNumberFormat="1" applyBorder="1" applyAlignment="1">
      <alignment horizontal="center" vertical="center" wrapText="1"/>
    </xf>
    <xf numFmtId="164" fontId="3" fillId="0" borderId="66" xfId="0" applyNumberFormat="1" applyFont="1" applyBorder="1" applyAlignment="1">
      <alignment horizontal="center"/>
    </xf>
    <xf numFmtId="164" fontId="0" fillId="0" borderId="76" xfId="0" applyNumberFormat="1" applyBorder="1" applyAlignment="1">
      <alignment horizontal="center" vertical="center" wrapText="1"/>
    </xf>
    <xf numFmtId="164" fontId="3" fillId="0" borderId="76" xfId="0" applyNumberFormat="1" applyFont="1" applyBorder="1" applyAlignment="1">
      <alignment horizontal="center"/>
    </xf>
    <xf numFmtId="164" fontId="0" fillId="0" borderId="66" xfId="0" applyNumberFormat="1" applyBorder="1" applyAlignment="1">
      <alignment horizontal="center"/>
    </xf>
    <xf numFmtId="164" fontId="0" fillId="0" borderId="76" xfId="0" applyNumberFormat="1" applyBorder="1" applyAlignment="1">
      <alignment horizontal="center"/>
    </xf>
    <xf numFmtId="164" fontId="3" fillId="0" borderId="63" xfId="0" applyNumberFormat="1" applyFont="1" applyBorder="1" applyAlignment="1">
      <alignment horizontal="center"/>
    </xf>
    <xf numFmtId="164" fontId="0" fillId="0" borderId="61" xfId="0" applyNumberFormat="1" applyBorder="1" applyAlignment="1">
      <alignment horizontal="center" vertical="center" wrapText="1"/>
    </xf>
    <xf numFmtId="164" fontId="0" fillId="0" borderId="61" xfId="0" applyNumberFormat="1" applyBorder="1" applyAlignment="1">
      <alignment horizontal="center"/>
    </xf>
    <xf numFmtId="164" fontId="0" fillId="0" borderId="63" xfId="0" applyNumberFormat="1" applyBorder="1" applyAlignment="1">
      <alignment horizontal="center"/>
    </xf>
    <xf numFmtId="164" fontId="3" fillId="0" borderId="65" xfId="0" applyNumberFormat="1" applyFont="1" applyBorder="1" applyAlignment="1">
      <alignment horizontal="center"/>
    </xf>
    <xf numFmtId="164" fontId="0" fillId="0" borderId="77" xfId="0" applyNumberFormat="1" applyBorder="1" applyAlignment="1">
      <alignment horizontal="center" vertical="center" wrapText="1"/>
    </xf>
    <xf numFmtId="164" fontId="0" fillId="0" borderId="77" xfId="0" applyNumberFormat="1" applyBorder="1" applyAlignment="1">
      <alignment horizontal="center"/>
    </xf>
    <xf numFmtId="164" fontId="0" fillId="0" borderId="65" xfId="0" applyNumberFormat="1" applyBorder="1" applyAlignment="1">
      <alignment horizontal="center"/>
    </xf>
    <xf numFmtId="164" fontId="3" fillId="0" borderId="75" xfId="0" applyNumberFormat="1" applyFont="1" applyBorder="1" applyAlignment="1">
      <alignment horizontal="center"/>
    </xf>
    <xf numFmtId="164" fontId="3" fillId="0" borderId="12" xfId="0" applyNumberFormat="1" applyFont="1" applyBorder="1" applyAlignment="1">
      <alignment horizontal="center"/>
    </xf>
    <xf numFmtId="16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164" fontId="0" fillId="0" borderId="12" xfId="0" applyNumberFormat="1" applyBorder="1" applyAlignment="1">
      <alignment horizontal="center"/>
    </xf>
    <xf numFmtId="0" fontId="3" fillId="0" borderId="16" xfId="0" applyFont="1" applyBorder="1" applyAlignment="1">
      <alignment horizontal="center"/>
    </xf>
    <xf numFmtId="164" fontId="3" fillId="0" borderId="16" xfId="0" applyNumberFormat="1" applyFont="1" applyBorder="1" applyAlignment="1">
      <alignment horizontal="center"/>
    </xf>
    <xf numFmtId="164" fontId="0" fillId="0" borderId="16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/>
    </xf>
    <xf numFmtId="0" fontId="0" fillId="0" borderId="77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164" fontId="3" fillId="0" borderId="73" xfId="0" applyNumberFormat="1" applyFont="1" applyBorder="1" applyAlignment="1">
      <alignment horizontal="center"/>
    </xf>
    <xf numFmtId="164" fontId="3" fillId="0" borderId="74" xfId="0" applyNumberFormat="1" applyFont="1" applyBorder="1" applyAlignment="1">
      <alignment horizontal="center"/>
    </xf>
    <xf numFmtId="164" fontId="0" fillId="0" borderId="65" xfId="0" applyNumberFormat="1" applyBorder="1" applyAlignment="1">
      <alignment horizontal="center" vertical="center" wrapText="1"/>
    </xf>
    <xf numFmtId="164" fontId="0" fillId="0" borderId="64" xfId="0" applyNumberFormat="1" applyBorder="1" applyAlignment="1">
      <alignment horizontal="center" vertical="center" wrapText="1"/>
    </xf>
    <xf numFmtId="164" fontId="0" fillId="0" borderId="66" xfId="0" applyNumberFormat="1" applyBorder="1" applyAlignment="1">
      <alignment horizontal="center" vertical="center" wrapText="1"/>
    </xf>
    <xf numFmtId="0" fontId="0" fillId="0" borderId="57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164" fontId="0" fillId="0" borderId="0" xfId="0" applyNumberFormat="1"/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64" fontId="6" fillId="0" borderId="73" xfId="0" applyNumberFormat="1" applyFont="1" applyBorder="1" applyAlignment="1">
      <alignment horizontal="center" vertical="center"/>
    </xf>
    <xf numFmtId="164" fontId="6" fillId="0" borderId="75" xfId="0" applyNumberFormat="1" applyFont="1" applyBorder="1" applyAlignment="1">
      <alignment horizontal="center" vertical="center"/>
    </xf>
    <xf numFmtId="164" fontId="6" fillId="0" borderId="75" xfId="0" applyNumberFormat="1" applyFont="1" applyBorder="1" applyAlignment="1">
      <alignment horizontal="center"/>
    </xf>
    <xf numFmtId="164" fontId="6" fillId="0" borderId="74" xfId="0" applyNumberFormat="1" applyFont="1" applyBorder="1" applyAlignment="1">
      <alignment horizontal="center"/>
    </xf>
    <xf numFmtId="164" fontId="6" fillId="0" borderId="74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6" fillId="0" borderId="77" xfId="0" applyNumberFormat="1" applyFont="1" applyBorder="1" applyAlignment="1">
      <alignment horizontal="center" vertical="center"/>
    </xf>
    <xf numFmtId="164" fontId="6" fillId="0" borderId="34" xfId="0" applyNumberFormat="1" applyFont="1" applyBorder="1" applyAlignment="1">
      <alignment horizontal="center" vertical="center"/>
    </xf>
    <xf numFmtId="164" fontId="6" fillId="0" borderId="61" xfId="0" applyNumberFormat="1" applyFont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1" fontId="0" fillId="0" borderId="34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79" xfId="0" applyNumberFormat="1" applyBorder="1" applyAlignment="1">
      <alignment horizontal="center" vertical="center"/>
    </xf>
    <xf numFmtId="1" fontId="0" fillId="0" borderId="27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75" xfId="0" applyFont="1" applyBorder="1" applyAlignment="1">
      <alignment horizontal="left" vertical="center"/>
    </xf>
    <xf numFmtId="0" fontId="8" fillId="0" borderId="60" xfId="0" applyFont="1" applyBorder="1" applyAlignment="1">
      <alignment horizontal="center" vertical="center"/>
    </xf>
    <xf numFmtId="9" fontId="0" fillId="0" borderId="64" xfId="1" applyFont="1" applyBorder="1" applyAlignment="1">
      <alignment horizontal="center"/>
    </xf>
    <xf numFmtId="9" fontId="3" fillId="2" borderId="64" xfId="1" applyFont="1" applyFill="1" applyBorder="1" applyAlignment="1">
      <alignment horizontal="center"/>
    </xf>
    <xf numFmtId="9" fontId="0" fillId="0" borderId="66" xfId="1" applyFont="1" applyBorder="1" applyAlignment="1">
      <alignment horizontal="center"/>
    </xf>
    <xf numFmtId="9" fontId="0" fillId="0" borderId="67" xfId="1" applyFont="1" applyBorder="1" applyAlignment="1">
      <alignment horizontal="center"/>
    </xf>
    <xf numFmtId="9" fontId="0" fillId="0" borderId="63" xfId="1" applyFont="1" applyBorder="1" applyAlignment="1">
      <alignment horizontal="center"/>
    </xf>
    <xf numFmtId="0" fontId="0" fillId="0" borderId="9" xfId="0" applyBorder="1" applyAlignment="1">
      <alignment horizontal="center"/>
    </xf>
    <xf numFmtId="9" fontId="3" fillId="2" borderId="63" xfId="1" applyFont="1" applyFill="1" applyBorder="1" applyAlignment="1">
      <alignment horizontal="center"/>
    </xf>
    <xf numFmtId="9" fontId="0" fillId="0" borderId="9" xfId="1" applyFont="1" applyBorder="1" applyAlignment="1">
      <alignment horizontal="center"/>
    </xf>
    <xf numFmtId="9" fontId="3" fillId="0" borderId="9" xfId="1" applyFont="1" applyFill="1" applyBorder="1" applyAlignment="1">
      <alignment horizontal="center"/>
    </xf>
    <xf numFmtId="9" fontId="0" fillId="0" borderId="25" xfId="1" applyFont="1" applyFill="1" applyBorder="1" applyAlignment="1">
      <alignment horizontal="center"/>
    </xf>
    <xf numFmtId="9" fontId="0" fillId="0" borderId="3" xfId="1" applyFont="1" applyFill="1" applyBorder="1" applyAlignment="1">
      <alignment horizontal="center"/>
    </xf>
    <xf numFmtId="9" fontId="0" fillId="0" borderId="26" xfId="1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9" fontId="0" fillId="0" borderId="71" xfId="1" applyFont="1" applyBorder="1" applyAlignment="1">
      <alignment horizontal="center"/>
    </xf>
    <xf numFmtId="9" fontId="0" fillId="0" borderId="78" xfId="1" applyFont="1" applyBorder="1" applyAlignment="1">
      <alignment horizontal="center"/>
    </xf>
    <xf numFmtId="9" fontId="3" fillId="0" borderId="78" xfId="0" applyNumberFormat="1" applyFont="1" applyBorder="1" applyAlignment="1">
      <alignment horizontal="center"/>
    </xf>
    <xf numFmtId="9" fontId="0" fillId="0" borderId="72" xfId="1" applyFont="1" applyBorder="1" applyAlignment="1">
      <alignment horizontal="center"/>
    </xf>
    <xf numFmtId="9" fontId="3" fillId="0" borderId="59" xfId="0" applyNumberFormat="1" applyFont="1" applyBorder="1" applyAlignment="1">
      <alignment horizontal="center"/>
    </xf>
    <xf numFmtId="0" fontId="0" fillId="0" borderId="78" xfId="0" applyBorder="1" applyAlignment="1">
      <alignment horizontal="center"/>
    </xf>
    <xf numFmtId="9" fontId="0" fillId="0" borderId="62" xfId="1" applyFont="1" applyBorder="1" applyAlignment="1">
      <alignment horizontal="center"/>
    </xf>
    <xf numFmtId="9" fontId="0" fillId="0" borderId="4" xfId="1" applyFont="1" applyBorder="1" applyAlignment="1">
      <alignment horizontal="center"/>
    </xf>
    <xf numFmtId="9" fontId="0" fillId="0" borderId="59" xfId="1" applyFont="1" applyBorder="1" applyAlignment="1">
      <alignment horizontal="center"/>
    </xf>
    <xf numFmtId="9" fontId="0" fillId="0" borderId="4" xfId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9" fontId="0" fillId="0" borderId="64" xfId="0" applyNumberFormat="1" applyBorder="1" applyAlignment="1">
      <alignment horizontal="center"/>
    </xf>
    <xf numFmtId="9" fontId="3" fillId="0" borderId="58" xfId="0" applyNumberFormat="1" applyFont="1" applyBorder="1" applyAlignment="1">
      <alignment horizontal="center" vertical="center"/>
    </xf>
    <xf numFmtId="9" fontId="3" fillId="0" borderId="67" xfId="0" applyNumberFormat="1" applyFont="1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164" fontId="6" fillId="0" borderId="58" xfId="0" applyNumberFormat="1" applyFont="1" applyBorder="1" applyAlignment="1">
      <alignment horizontal="center" vertical="center"/>
    </xf>
    <xf numFmtId="164" fontId="3" fillId="0" borderId="67" xfId="0" applyNumberFormat="1" applyFont="1" applyBorder="1" applyAlignment="1">
      <alignment horizontal="center"/>
    </xf>
    <xf numFmtId="164" fontId="0" fillId="0" borderId="58" xfId="0" applyNumberFormat="1" applyBorder="1" applyAlignment="1">
      <alignment horizontal="center" vertical="center" wrapText="1"/>
    </xf>
    <xf numFmtId="164" fontId="0" fillId="0" borderId="58" xfId="0" applyNumberFormat="1" applyBorder="1" applyAlignment="1">
      <alignment horizontal="center"/>
    </xf>
    <xf numFmtId="164" fontId="0" fillId="0" borderId="67" xfId="0" applyNumberFormat="1" applyBorder="1" applyAlignment="1">
      <alignment horizontal="center"/>
    </xf>
    <xf numFmtId="164" fontId="6" fillId="0" borderId="3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3" fillId="0" borderId="63" xfId="0" applyFont="1" applyBorder="1" applyAlignment="1">
      <alignment horizontal="center" vertical="center"/>
    </xf>
    <xf numFmtId="164" fontId="0" fillId="0" borderId="63" xfId="1" applyNumberFormat="1" applyFont="1" applyFill="1" applyBorder="1" applyAlignment="1">
      <alignment horizontal="center"/>
    </xf>
    <xf numFmtId="164" fontId="0" fillId="0" borderId="26" xfId="1" applyNumberFormat="1" applyFont="1" applyFill="1" applyBorder="1" applyAlignment="1">
      <alignment horizontal="center"/>
    </xf>
    <xf numFmtId="164" fontId="0" fillId="0" borderId="25" xfId="1" applyNumberFormat="1" applyFont="1" applyFill="1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164" fontId="6" fillId="0" borderId="3" xfId="1" applyNumberFormat="1" applyFont="1" applyFill="1" applyBorder="1" applyAlignment="1">
      <alignment horizontal="center"/>
    </xf>
    <xf numFmtId="164" fontId="0" fillId="0" borderId="9" xfId="1" applyNumberFormat="1" applyFont="1" applyFill="1" applyBorder="1" applyAlignment="1">
      <alignment horizontal="center"/>
    </xf>
    <xf numFmtId="164" fontId="0" fillId="0" borderId="3" xfId="1" applyNumberFormat="1" applyFont="1" applyFill="1" applyBorder="1" applyAlignment="1">
      <alignment horizontal="center"/>
    </xf>
    <xf numFmtId="1" fontId="0" fillId="0" borderId="81" xfId="0" applyNumberFormat="1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9" fontId="0" fillId="0" borderId="80" xfId="1" applyFont="1" applyFill="1" applyBorder="1" applyAlignment="1">
      <alignment horizontal="center"/>
    </xf>
    <xf numFmtId="9" fontId="0" fillId="0" borderId="29" xfId="1" applyFont="1" applyFill="1" applyBorder="1" applyAlignment="1">
      <alignment horizontal="center"/>
    </xf>
    <xf numFmtId="9" fontId="0" fillId="0" borderId="4" xfId="1" applyFont="1" applyFill="1" applyBorder="1" applyAlignment="1">
      <alignment horizontal="center"/>
    </xf>
    <xf numFmtId="9" fontId="0" fillId="0" borderId="27" xfId="1" applyFont="1" applyFill="1" applyBorder="1" applyAlignment="1">
      <alignment horizontal="center"/>
    </xf>
    <xf numFmtId="1" fontId="3" fillId="0" borderId="9" xfId="0" applyNumberFormat="1" applyFont="1" applyBorder="1" applyAlignment="1">
      <alignment horizontal="center"/>
    </xf>
    <xf numFmtId="1" fontId="0" fillId="0" borderId="16" xfId="0" applyNumberFormat="1" applyBorder="1" applyAlignment="1">
      <alignment horizontal="center"/>
    </xf>
    <xf numFmtId="0" fontId="3" fillId="0" borderId="74" xfId="0" applyFont="1" applyBorder="1" applyAlignment="1">
      <alignment horizontal="center" vertical="center"/>
    </xf>
    <xf numFmtId="1" fontId="3" fillId="0" borderId="72" xfId="0" applyNumberFormat="1" applyFont="1" applyBorder="1" applyAlignment="1">
      <alignment horizontal="center"/>
    </xf>
    <xf numFmtId="1" fontId="3" fillId="0" borderId="66" xfId="0" applyNumberFormat="1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10" fillId="3" borderId="3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0" fillId="7" borderId="11" xfId="0" applyFont="1" applyFill="1" applyBorder="1" applyAlignment="1">
      <alignment horizontal="center" vertical="center"/>
    </xf>
    <xf numFmtId="0" fontId="10" fillId="7" borderId="25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/>
    </xf>
    <xf numFmtId="0" fontId="10" fillId="8" borderId="9" xfId="0" applyFont="1" applyFill="1" applyBorder="1" applyAlignment="1">
      <alignment horizontal="center" vertical="center"/>
    </xf>
    <xf numFmtId="0" fontId="12" fillId="0" borderId="65" xfId="0" applyFont="1" applyBorder="1" applyAlignment="1">
      <alignment horizontal="center" vertical="center"/>
    </xf>
    <xf numFmtId="0" fontId="12" fillId="0" borderId="64" xfId="0" applyFont="1" applyBorder="1" applyAlignment="1">
      <alignment horizontal="center" vertical="center"/>
    </xf>
    <xf numFmtId="0" fontId="12" fillId="0" borderId="66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73" xfId="0" applyFont="1" applyBorder="1" applyAlignment="1">
      <alignment horizontal="center" vertical="center"/>
    </xf>
    <xf numFmtId="0" fontId="12" fillId="0" borderId="75" xfId="0" applyFont="1" applyBorder="1" applyAlignment="1">
      <alignment horizontal="center" vertical="center"/>
    </xf>
    <xf numFmtId="0" fontId="12" fillId="0" borderId="7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2" fillId="0" borderId="12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10" fillId="7" borderId="2" xfId="0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7" borderId="3" xfId="0" applyFont="1" applyFill="1" applyBorder="1" applyAlignment="1">
      <alignment horizontal="center" vertical="center"/>
    </xf>
    <xf numFmtId="0" fontId="10" fillId="7" borderId="4" xfId="0" applyFont="1" applyFill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12" fillId="0" borderId="35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 wrapText="1"/>
    </xf>
    <xf numFmtId="0" fontId="12" fillId="0" borderId="50" xfId="0" applyFont="1" applyBorder="1" applyAlignment="1">
      <alignment horizontal="center" vertical="center" wrapText="1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64" xfId="0" applyFont="1" applyBorder="1" applyAlignment="1">
      <alignment horizontal="left" vertical="center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cast\Downloads\LODs%20LOQs%20Hydrousa%20Waters%202021%20(1).xlsx" TargetMode="External"/><Relationship Id="rId1" Type="http://schemas.openxmlformats.org/officeDocument/2006/relationships/externalLinkPath" Target="file:///C:\Users\jcast\Downloads\LODs%20LOQs%20Hydrousa%20Waters%202021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imites"/>
      <sheetName val="Recoveries"/>
    </sheetNames>
    <sheetDataSet>
      <sheetData sheetId="0"/>
      <sheetData sheetId="1">
        <row r="3">
          <cell r="E3">
            <v>97</v>
          </cell>
          <cell r="F3">
            <v>145.1</v>
          </cell>
        </row>
        <row r="4">
          <cell r="F4">
            <v>42.8</v>
          </cell>
        </row>
        <row r="7">
          <cell r="F7">
            <v>93</v>
          </cell>
        </row>
        <row r="10">
          <cell r="F10">
            <v>67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B6DF9-C4CB-48EB-9E2F-CA9D1154E771}">
  <dimension ref="A1:BF80"/>
  <sheetViews>
    <sheetView tabSelected="1" zoomScaleNormal="100" workbookViewId="0">
      <pane xSplit="2" ySplit="7" topLeftCell="C8" activePane="bottomRight" state="frozen"/>
      <selection activeCell="A2" sqref="A2"/>
      <selection pane="topRight" activeCell="C2" sqref="C2"/>
      <selection pane="bottomLeft" activeCell="A7" sqref="A7"/>
      <selection pane="bottomRight"/>
    </sheetView>
  </sheetViews>
  <sheetFormatPr defaultColWidth="24.28515625" defaultRowHeight="15" x14ac:dyDescent="0.25"/>
  <cols>
    <col min="1" max="1" width="29.7109375" customWidth="1"/>
    <col min="2" max="2" width="24.7109375" style="4" customWidth="1"/>
    <col min="3" max="34" width="10.7109375" customWidth="1"/>
    <col min="35" max="35" width="3.7109375" customWidth="1"/>
    <col min="36" max="36" width="24.7109375" style="4" customWidth="1"/>
    <col min="41" max="41" width="3.7109375" customWidth="1"/>
    <col min="44" max="44" width="24.28515625" style="4"/>
  </cols>
  <sheetData>
    <row r="1" spans="1:58" ht="15" customHeight="1" x14ac:dyDescent="0.25">
      <c r="A1" s="40" t="s">
        <v>141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</row>
    <row r="2" spans="1:58" ht="15" customHeight="1" x14ac:dyDescent="0.25">
      <c r="A2" s="40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</row>
    <row r="3" spans="1:58" ht="15" customHeight="1" thickBot="1" x14ac:dyDescent="0.3">
      <c r="A3" s="40"/>
      <c r="C3" s="502" t="s">
        <v>122</v>
      </c>
      <c r="D3" s="502"/>
      <c r="E3" s="502"/>
      <c r="F3" s="502"/>
      <c r="G3" s="502"/>
      <c r="H3" s="502"/>
      <c r="I3" s="502"/>
      <c r="J3" s="502"/>
      <c r="K3" s="502"/>
      <c r="L3" s="502" t="s">
        <v>123</v>
      </c>
      <c r="M3" s="502"/>
      <c r="N3" s="502"/>
      <c r="O3" s="502"/>
      <c r="P3" s="502"/>
      <c r="Q3" s="502"/>
      <c r="R3" s="502"/>
      <c r="S3" s="502"/>
      <c r="T3" s="502" t="s">
        <v>124</v>
      </c>
      <c r="U3" s="502"/>
      <c r="V3" s="502"/>
      <c r="W3" s="502"/>
      <c r="X3" s="502"/>
      <c r="Y3" s="502"/>
      <c r="Z3" s="502"/>
      <c r="AA3" s="502"/>
      <c r="AB3" s="502"/>
      <c r="AC3" s="502" t="s">
        <v>125</v>
      </c>
      <c r="AD3" s="502"/>
      <c r="AE3" s="502"/>
      <c r="AF3" s="502"/>
      <c r="AG3" s="502"/>
      <c r="AH3" s="502"/>
    </row>
    <row r="4" spans="1:58" ht="15" customHeight="1" thickBot="1" x14ac:dyDescent="0.3">
      <c r="C4" s="4"/>
      <c r="D4" s="4"/>
      <c r="E4" s="508" t="s">
        <v>111</v>
      </c>
      <c r="F4" s="508"/>
      <c r="G4" s="508"/>
      <c r="H4" s="508"/>
      <c r="I4" s="508"/>
      <c r="J4" s="508"/>
      <c r="K4" s="508"/>
      <c r="L4" s="509"/>
      <c r="M4" s="509"/>
      <c r="N4" s="509"/>
      <c r="O4" s="509"/>
      <c r="P4" s="509"/>
      <c r="Q4" s="509"/>
      <c r="R4" s="509"/>
      <c r="S4" s="509"/>
      <c r="T4" s="510" t="s">
        <v>112</v>
      </c>
      <c r="U4" s="510"/>
      <c r="V4" s="510"/>
      <c r="W4" s="510"/>
      <c r="X4" s="510"/>
      <c r="Y4" s="510"/>
      <c r="Z4" s="510"/>
      <c r="AA4" s="510"/>
      <c r="AB4" s="510"/>
      <c r="AC4" s="510"/>
      <c r="AD4" s="511"/>
      <c r="AE4" s="4"/>
      <c r="AF4" s="4"/>
      <c r="AG4" s="4"/>
      <c r="AH4" s="4"/>
    </row>
    <row r="5" spans="1:58" ht="15" customHeight="1" thickBot="1" x14ac:dyDescent="0.3">
      <c r="A5" s="241"/>
      <c r="B5" s="1"/>
      <c r="C5" s="283"/>
      <c r="D5" s="284"/>
      <c r="E5" s="503" t="s">
        <v>113</v>
      </c>
      <c r="F5" s="504"/>
      <c r="G5" s="504"/>
      <c r="H5" s="504"/>
      <c r="I5" s="504"/>
      <c r="J5" s="504"/>
      <c r="K5" s="505"/>
      <c r="L5" s="15"/>
      <c r="M5" s="15"/>
      <c r="N5" s="15"/>
      <c r="O5" s="15"/>
      <c r="P5" s="15"/>
      <c r="Q5" s="15"/>
      <c r="R5" s="15"/>
      <c r="S5" s="15"/>
      <c r="T5" s="506" t="s">
        <v>114</v>
      </c>
      <c r="U5" s="506"/>
      <c r="V5" s="506"/>
      <c r="W5" s="506"/>
      <c r="X5" s="506"/>
      <c r="Y5" s="507"/>
      <c r="Z5" s="335"/>
      <c r="AA5" s="5"/>
      <c r="AB5" s="5"/>
      <c r="AC5" s="5"/>
      <c r="AD5" s="5"/>
      <c r="AE5" s="25"/>
      <c r="AF5" s="25"/>
      <c r="AG5" s="25"/>
      <c r="AH5" s="45"/>
      <c r="AI5" s="5"/>
      <c r="AJ5" s="1"/>
    </row>
    <row r="6" spans="1:58" s="106" customFormat="1" ht="15" customHeight="1" thickBot="1" x14ac:dyDescent="0.3">
      <c r="A6" s="285"/>
      <c r="B6" s="334"/>
      <c r="C6" s="336">
        <v>44418</v>
      </c>
      <c r="D6" s="337">
        <v>44433</v>
      </c>
      <c r="E6" s="336">
        <v>44496</v>
      </c>
      <c r="F6" s="338">
        <v>44506</v>
      </c>
      <c r="G6" s="338">
        <v>44513</v>
      </c>
      <c r="H6" s="338">
        <v>44517</v>
      </c>
      <c r="I6" s="338">
        <v>44525</v>
      </c>
      <c r="J6" s="338">
        <v>44530</v>
      </c>
      <c r="K6" s="339">
        <v>44540</v>
      </c>
      <c r="L6" s="340">
        <v>44553</v>
      </c>
      <c r="M6" s="338">
        <v>44566</v>
      </c>
      <c r="N6" s="338">
        <v>44582</v>
      </c>
      <c r="O6" s="341">
        <v>44596</v>
      </c>
      <c r="P6" s="338">
        <v>44637</v>
      </c>
      <c r="Q6" s="338">
        <v>44672</v>
      </c>
      <c r="R6" s="338">
        <v>44686</v>
      </c>
      <c r="S6" s="337">
        <v>44706</v>
      </c>
      <c r="T6" s="342">
        <v>44736</v>
      </c>
      <c r="U6" s="341">
        <v>44750</v>
      </c>
      <c r="V6" s="341">
        <v>44757</v>
      </c>
      <c r="W6" s="341">
        <v>44801</v>
      </c>
      <c r="X6" s="341">
        <v>44778</v>
      </c>
      <c r="Y6" s="343">
        <v>44785</v>
      </c>
      <c r="Z6" s="342">
        <v>44799</v>
      </c>
      <c r="AA6" s="341">
        <v>44806</v>
      </c>
      <c r="AB6" s="344">
        <v>44832</v>
      </c>
      <c r="AC6" s="345">
        <v>44846</v>
      </c>
      <c r="AD6" s="345">
        <v>44867</v>
      </c>
      <c r="AE6" s="345">
        <v>44895</v>
      </c>
      <c r="AF6" s="345">
        <v>44909</v>
      </c>
      <c r="AG6" s="345">
        <v>44930</v>
      </c>
      <c r="AH6" s="346">
        <v>44951</v>
      </c>
      <c r="AI6" s="131"/>
      <c r="AJ6" s="360"/>
      <c r="AK6" s="499" t="s">
        <v>121</v>
      </c>
      <c r="AL6" s="500"/>
      <c r="AM6" s="500"/>
      <c r="AN6" s="501"/>
      <c r="AO6" s="4"/>
      <c r="AP6" s="4"/>
      <c r="AQ6" s="495" t="s">
        <v>87</v>
      </c>
      <c r="AR6" s="496"/>
      <c r="AS6" s="496"/>
      <c r="AT6" s="497"/>
      <c r="AU6" s="498" t="s">
        <v>88</v>
      </c>
      <c r="AV6" s="496"/>
      <c r="AW6" s="496"/>
      <c r="AX6" s="497"/>
      <c r="AY6"/>
      <c r="AZ6"/>
      <c r="BA6"/>
      <c r="BB6"/>
      <c r="BC6"/>
      <c r="BD6"/>
      <c r="BE6"/>
      <c r="BF6"/>
    </row>
    <row r="7" spans="1:58" ht="15" customHeight="1" thickBot="1" x14ac:dyDescent="0.3">
      <c r="A7" s="281" t="s">
        <v>4</v>
      </c>
      <c r="B7" s="286" t="s">
        <v>5</v>
      </c>
      <c r="C7" s="327"/>
      <c r="D7" s="328"/>
      <c r="E7" s="329"/>
      <c r="F7" s="330"/>
      <c r="G7" s="330"/>
      <c r="H7" s="330"/>
      <c r="I7" s="330"/>
      <c r="J7" s="330"/>
      <c r="K7" s="331"/>
      <c r="L7" s="53"/>
      <c r="M7" s="54"/>
      <c r="N7" s="54"/>
      <c r="O7" s="54"/>
      <c r="P7" s="54"/>
      <c r="Q7" s="54"/>
      <c r="R7" s="54"/>
      <c r="S7" s="332"/>
      <c r="T7" s="333"/>
      <c r="U7" s="54"/>
      <c r="V7" s="54"/>
      <c r="W7" s="54"/>
      <c r="X7" s="54"/>
      <c r="Y7" s="55"/>
      <c r="Z7" s="53"/>
      <c r="AA7" s="54"/>
      <c r="AB7" s="54"/>
      <c r="AC7" s="54"/>
      <c r="AD7" s="54"/>
      <c r="AE7" s="54"/>
      <c r="AF7" s="54"/>
      <c r="AG7" s="54"/>
      <c r="AH7" s="55"/>
      <c r="AI7" s="5"/>
      <c r="AJ7" s="430" t="s">
        <v>5</v>
      </c>
      <c r="AK7" s="230" t="s">
        <v>132</v>
      </c>
      <c r="AL7" s="252" t="s">
        <v>133</v>
      </c>
      <c r="AM7" s="230" t="s">
        <v>134</v>
      </c>
      <c r="AN7" s="445" t="s">
        <v>135</v>
      </c>
      <c r="AP7" s="245" t="s">
        <v>5</v>
      </c>
      <c r="AQ7" s="412" t="s">
        <v>128</v>
      </c>
      <c r="AR7" s="413" t="s">
        <v>129</v>
      </c>
      <c r="AS7" s="411" t="s">
        <v>130</v>
      </c>
      <c r="AT7" s="413" t="s">
        <v>131</v>
      </c>
      <c r="AU7" s="494" t="s">
        <v>128</v>
      </c>
      <c r="AV7" s="413" t="s">
        <v>129</v>
      </c>
      <c r="AW7" s="413" t="s">
        <v>130</v>
      </c>
      <c r="AX7" s="493" t="s">
        <v>131</v>
      </c>
    </row>
    <row r="8" spans="1:58" ht="15" customHeight="1" thickBot="1" x14ac:dyDescent="0.3">
      <c r="A8" s="515" t="s">
        <v>6</v>
      </c>
      <c r="B8" s="59" t="s">
        <v>7</v>
      </c>
      <c r="C8" s="128">
        <v>362</v>
      </c>
      <c r="D8" s="17">
        <v>435</v>
      </c>
      <c r="E8" s="16">
        <v>451</v>
      </c>
      <c r="F8" s="49">
        <v>352</v>
      </c>
      <c r="G8" s="49">
        <v>362</v>
      </c>
      <c r="H8" s="49">
        <v>259</v>
      </c>
      <c r="I8" s="49">
        <v>226</v>
      </c>
      <c r="J8" s="49">
        <v>123</v>
      </c>
      <c r="K8" s="50">
        <v>84</v>
      </c>
      <c r="L8" s="174">
        <v>649</v>
      </c>
      <c r="M8" s="175">
        <v>504</v>
      </c>
      <c r="N8" s="175" t="s">
        <v>8</v>
      </c>
      <c r="O8" s="175" t="s">
        <v>9</v>
      </c>
      <c r="P8" s="175">
        <v>620</v>
      </c>
      <c r="Q8" s="175">
        <v>1538</v>
      </c>
      <c r="R8" s="175">
        <v>3871</v>
      </c>
      <c r="S8" s="176">
        <v>2812</v>
      </c>
      <c r="T8" s="177">
        <v>453</v>
      </c>
      <c r="U8" s="175">
        <v>153</v>
      </c>
      <c r="V8" s="175">
        <v>115</v>
      </c>
      <c r="W8" s="175">
        <v>130</v>
      </c>
      <c r="X8" s="175">
        <v>87</v>
      </c>
      <c r="Y8" s="178">
        <v>105</v>
      </c>
      <c r="Z8" s="174">
        <v>485</v>
      </c>
      <c r="AA8" s="175">
        <v>119</v>
      </c>
      <c r="AB8" s="175">
        <v>579</v>
      </c>
      <c r="AC8" s="49">
        <v>4151.9999999999991</v>
      </c>
      <c r="AD8" s="49" t="s">
        <v>8</v>
      </c>
      <c r="AE8" s="49">
        <v>8087.9999999999991</v>
      </c>
      <c r="AF8" s="49" t="s">
        <v>9</v>
      </c>
      <c r="AG8" s="49" t="s">
        <v>9</v>
      </c>
      <c r="AH8" s="50" t="s">
        <v>8</v>
      </c>
      <c r="AI8" s="11"/>
      <c r="AJ8" s="2" t="s">
        <v>7</v>
      </c>
      <c r="AK8" s="260">
        <v>0.97</v>
      </c>
      <c r="AL8" s="261">
        <v>0.78</v>
      </c>
      <c r="AM8" s="202">
        <v>0.91</v>
      </c>
      <c r="AN8" s="446">
        <v>1.3541378142984639</v>
      </c>
      <c r="AO8" s="1"/>
      <c r="AP8" s="318" t="s">
        <v>7</v>
      </c>
      <c r="AQ8" s="414">
        <v>26.2</v>
      </c>
      <c r="AR8" s="402">
        <v>148</v>
      </c>
      <c r="AS8" s="404">
        <v>15.32</v>
      </c>
      <c r="AT8" s="220">
        <v>378.2</v>
      </c>
      <c r="AU8" s="389">
        <v>174.7</v>
      </c>
      <c r="AV8" s="390">
        <v>493</v>
      </c>
      <c r="AW8" s="389">
        <v>51.06666666666667</v>
      </c>
      <c r="AX8" s="390">
        <f t="shared" ref="AX8:AX18" si="0">AT8*3.33</f>
        <v>1259.4059999999999</v>
      </c>
    </row>
    <row r="9" spans="1:58" ht="15" customHeight="1" thickBot="1" x14ac:dyDescent="0.3">
      <c r="A9" s="515"/>
      <c r="B9" s="97" t="s">
        <v>10</v>
      </c>
      <c r="C9" s="129" t="s">
        <v>9</v>
      </c>
      <c r="D9" s="20" t="s">
        <v>9</v>
      </c>
      <c r="E9" s="19" t="s">
        <v>9</v>
      </c>
      <c r="F9" s="9">
        <v>5</v>
      </c>
      <c r="G9" s="9">
        <v>3</v>
      </c>
      <c r="H9" s="9">
        <v>9</v>
      </c>
      <c r="I9" s="9">
        <v>5</v>
      </c>
      <c r="J9" s="9">
        <v>4</v>
      </c>
      <c r="K9" s="124" t="s">
        <v>9</v>
      </c>
      <c r="L9" s="127">
        <v>25</v>
      </c>
      <c r="M9" s="18" t="s">
        <v>9</v>
      </c>
      <c r="N9" s="18">
        <v>23</v>
      </c>
      <c r="O9" s="18" t="s">
        <v>11</v>
      </c>
      <c r="P9" s="18" t="s">
        <v>9</v>
      </c>
      <c r="Q9" s="18">
        <v>95</v>
      </c>
      <c r="R9" s="18">
        <v>139</v>
      </c>
      <c r="S9" s="153">
        <v>135</v>
      </c>
      <c r="T9" s="125" t="s">
        <v>11</v>
      </c>
      <c r="U9" s="18" t="s">
        <v>11</v>
      </c>
      <c r="V9" s="18" t="s">
        <v>11</v>
      </c>
      <c r="W9" s="18" t="s">
        <v>11</v>
      </c>
      <c r="X9" s="18" t="s">
        <v>11</v>
      </c>
      <c r="Y9" s="126" t="s">
        <v>11</v>
      </c>
      <c r="Z9" s="127" t="s">
        <v>11</v>
      </c>
      <c r="AA9" s="18" t="s">
        <v>11</v>
      </c>
      <c r="AB9" s="18" t="s">
        <v>11</v>
      </c>
      <c r="AC9" s="9" t="s">
        <v>9</v>
      </c>
      <c r="AD9" s="9" t="s">
        <v>9</v>
      </c>
      <c r="AE9" s="9" t="s">
        <v>9</v>
      </c>
      <c r="AF9" s="9" t="s">
        <v>9</v>
      </c>
      <c r="AG9" s="9" t="s">
        <v>9</v>
      </c>
      <c r="AH9" s="124" t="s">
        <v>9</v>
      </c>
      <c r="AI9" s="11"/>
      <c r="AJ9" s="291" t="s">
        <v>10</v>
      </c>
      <c r="AK9" s="433">
        <v>0.54600000000000004</v>
      </c>
      <c r="AL9" s="12">
        <v>1.1299999999999999</v>
      </c>
      <c r="AM9" s="251">
        <v>0.04</v>
      </c>
      <c r="AN9" s="447">
        <v>1.5474890525057747</v>
      </c>
      <c r="AO9" s="10"/>
      <c r="AP9" s="319" t="s">
        <v>10</v>
      </c>
      <c r="AQ9" s="415">
        <v>2</v>
      </c>
      <c r="AR9" s="391">
        <v>4</v>
      </c>
      <c r="AS9" s="372" t="s">
        <v>11</v>
      </c>
      <c r="AT9" s="374">
        <v>13.1</v>
      </c>
      <c r="AU9" s="375">
        <v>13.3</v>
      </c>
      <c r="AV9" s="376">
        <v>13</v>
      </c>
      <c r="AW9" s="373" t="s">
        <v>11</v>
      </c>
      <c r="AX9" s="376">
        <f t="shared" si="0"/>
        <v>43.622999999999998</v>
      </c>
      <c r="AZ9" s="145"/>
      <c r="BA9" s="410"/>
    </row>
    <row r="10" spans="1:58" ht="15" customHeight="1" thickBot="1" x14ac:dyDescent="0.3">
      <c r="A10" s="515"/>
      <c r="B10" s="96" t="s">
        <v>12</v>
      </c>
      <c r="C10" s="129" t="s">
        <v>8</v>
      </c>
      <c r="D10" s="20" t="s">
        <v>8</v>
      </c>
      <c r="E10" s="19" t="s">
        <v>8</v>
      </c>
      <c r="F10" s="9" t="s">
        <v>8</v>
      </c>
      <c r="G10" s="9" t="s">
        <v>8</v>
      </c>
      <c r="H10" s="9" t="s">
        <v>8</v>
      </c>
      <c r="I10" s="9" t="s">
        <v>8</v>
      </c>
      <c r="J10" s="9" t="s">
        <v>8</v>
      </c>
      <c r="K10" s="124" t="s">
        <v>8</v>
      </c>
      <c r="L10" s="127">
        <v>1818</v>
      </c>
      <c r="M10" s="18">
        <v>2154</v>
      </c>
      <c r="N10" s="18">
        <v>1355</v>
      </c>
      <c r="O10" s="18">
        <v>1258</v>
      </c>
      <c r="P10" s="18">
        <v>2788</v>
      </c>
      <c r="Q10" s="18">
        <v>5805</v>
      </c>
      <c r="R10" s="18">
        <v>5740</v>
      </c>
      <c r="S10" s="153">
        <v>6351</v>
      </c>
      <c r="T10" s="125">
        <v>1515</v>
      </c>
      <c r="U10" s="18">
        <v>1575</v>
      </c>
      <c r="V10" s="18">
        <v>1474</v>
      </c>
      <c r="W10" s="18">
        <v>459</v>
      </c>
      <c r="X10" s="18">
        <v>974</v>
      </c>
      <c r="Y10" s="126">
        <v>778</v>
      </c>
      <c r="Z10" s="127">
        <v>642</v>
      </c>
      <c r="AA10" s="18">
        <v>964</v>
      </c>
      <c r="AB10" s="18">
        <v>1653</v>
      </c>
      <c r="AC10" s="9" t="s">
        <v>8</v>
      </c>
      <c r="AD10" s="9">
        <v>2076.6474982164209</v>
      </c>
      <c r="AE10" s="9">
        <v>4146.3655349965875</v>
      </c>
      <c r="AF10" s="9" t="s">
        <v>8</v>
      </c>
      <c r="AG10" s="9" t="s">
        <v>8</v>
      </c>
      <c r="AH10" s="124">
        <v>3673.5654245541682</v>
      </c>
      <c r="AI10" s="11"/>
      <c r="AJ10" s="291" t="s">
        <v>12</v>
      </c>
      <c r="AK10" s="433">
        <v>1.1599999999999999</v>
      </c>
      <c r="AL10" s="247">
        <v>1.1299999999999999</v>
      </c>
      <c r="AM10" s="457">
        <v>0.78</v>
      </c>
      <c r="AN10" s="447">
        <v>0.7106963988595415</v>
      </c>
      <c r="AO10" s="10"/>
      <c r="AP10" s="319" t="s">
        <v>12</v>
      </c>
      <c r="AQ10" s="415">
        <v>6.8</v>
      </c>
      <c r="AR10" s="391">
        <v>26</v>
      </c>
      <c r="AS10" s="405">
        <v>14.58</v>
      </c>
      <c r="AT10" s="374">
        <v>16.3</v>
      </c>
      <c r="AU10" s="375">
        <v>45.3</v>
      </c>
      <c r="AV10" s="376">
        <v>86</v>
      </c>
      <c r="AW10" s="375">
        <v>48.6</v>
      </c>
      <c r="AX10" s="376">
        <f t="shared" si="0"/>
        <v>54.279000000000003</v>
      </c>
      <c r="AZ10" s="145"/>
      <c r="BA10" s="410"/>
    </row>
    <row r="11" spans="1:58" ht="15" customHeight="1" thickBot="1" x14ac:dyDescent="0.3">
      <c r="A11" s="515"/>
      <c r="B11" s="97" t="s">
        <v>14</v>
      </c>
      <c r="C11" s="129" t="s">
        <v>8</v>
      </c>
      <c r="D11" s="20" t="s">
        <v>8</v>
      </c>
      <c r="E11" s="19" t="s">
        <v>8</v>
      </c>
      <c r="F11" s="9" t="s">
        <v>8</v>
      </c>
      <c r="G11" s="9" t="s">
        <v>8</v>
      </c>
      <c r="H11" s="9" t="s">
        <v>8</v>
      </c>
      <c r="I11" s="9" t="s">
        <v>8</v>
      </c>
      <c r="J11" s="9" t="s">
        <v>9</v>
      </c>
      <c r="K11" s="124" t="s">
        <v>9</v>
      </c>
      <c r="L11" s="127" t="s">
        <v>9</v>
      </c>
      <c r="M11" s="18" t="s">
        <v>8</v>
      </c>
      <c r="N11" s="18" t="s">
        <v>9</v>
      </c>
      <c r="O11" s="18" t="s">
        <v>8</v>
      </c>
      <c r="P11" s="18" t="s">
        <v>8</v>
      </c>
      <c r="Q11" s="18">
        <v>6850</v>
      </c>
      <c r="R11" s="18">
        <v>13263</v>
      </c>
      <c r="S11" s="153">
        <v>9345</v>
      </c>
      <c r="T11" s="125">
        <v>1127</v>
      </c>
      <c r="U11" s="18">
        <v>631</v>
      </c>
      <c r="V11" s="18">
        <v>477</v>
      </c>
      <c r="W11" s="18">
        <v>420</v>
      </c>
      <c r="X11" s="18">
        <v>473</v>
      </c>
      <c r="Y11" s="126">
        <v>461</v>
      </c>
      <c r="Z11" s="127">
        <v>667</v>
      </c>
      <c r="AA11" s="18">
        <v>385</v>
      </c>
      <c r="AB11" s="18">
        <v>634</v>
      </c>
      <c r="AC11" s="9" t="s">
        <v>9</v>
      </c>
      <c r="AD11" s="9" t="s">
        <v>8</v>
      </c>
      <c r="AE11" s="9" t="s">
        <v>8</v>
      </c>
      <c r="AF11" s="9" t="s">
        <v>9</v>
      </c>
      <c r="AG11" s="9" t="s">
        <v>9</v>
      </c>
      <c r="AH11" s="124" t="s">
        <v>9</v>
      </c>
      <c r="AI11" s="11"/>
      <c r="AJ11" s="291" t="s">
        <v>14</v>
      </c>
      <c r="AK11" s="433">
        <v>1.47</v>
      </c>
      <c r="AL11" s="247">
        <v>0.94</v>
      </c>
      <c r="AM11" s="251">
        <v>0.61</v>
      </c>
      <c r="AN11" s="447">
        <v>0.90114445345588889</v>
      </c>
      <c r="AO11" s="10"/>
      <c r="AP11" s="319" t="s">
        <v>14</v>
      </c>
      <c r="AQ11" s="415">
        <v>13.7</v>
      </c>
      <c r="AR11" s="391">
        <v>189</v>
      </c>
      <c r="AS11" s="405">
        <v>55.52</v>
      </c>
      <c r="AT11" s="374">
        <v>32.6</v>
      </c>
      <c r="AU11" s="375">
        <v>91.1</v>
      </c>
      <c r="AV11" s="376">
        <v>630</v>
      </c>
      <c r="AW11" s="375">
        <v>185.06666666666669</v>
      </c>
      <c r="AX11" s="376">
        <f t="shared" si="0"/>
        <v>108.55800000000001</v>
      </c>
      <c r="AZ11" s="145"/>
      <c r="BA11" s="410"/>
    </row>
    <row r="12" spans="1:58" ht="15" customHeight="1" thickBot="1" x14ac:dyDescent="0.3">
      <c r="A12" s="515"/>
      <c r="B12" s="3" t="s">
        <v>15</v>
      </c>
      <c r="C12" s="129" t="s">
        <v>9</v>
      </c>
      <c r="D12" s="20" t="s">
        <v>9</v>
      </c>
      <c r="E12" s="19" t="s">
        <v>9</v>
      </c>
      <c r="F12" s="9" t="s">
        <v>9</v>
      </c>
      <c r="G12" s="9" t="s">
        <v>9</v>
      </c>
      <c r="H12" s="9" t="s">
        <v>9</v>
      </c>
      <c r="I12" s="9" t="s">
        <v>9</v>
      </c>
      <c r="J12" s="9" t="s">
        <v>9</v>
      </c>
      <c r="K12" s="124" t="s">
        <v>9</v>
      </c>
      <c r="L12" s="127" t="s">
        <v>9</v>
      </c>
      <c r="M12" s="18" t="s">
        <v>9</v>
      </c>
      <c r="N12" s="18" t="s">
        <v>9</v>
      </c>
      <c r="O12" s="18" t="s">
        <v>9</v>
      </c>
      <c r="P12" s="18" t="s">
        <v>9</v>
      </c>
      <c r="Q12" s="18" t="s">
        <v>9</v>
      </c>
      <c r="R12" s="18" t="s">
        <v>9</v>
      </c>
      <c r="S12" s="153" t="s">
        <v>9</v>
      </c>
      <c r="T12" s="125" t="s">
        <v>9</v>
      </c>
      <c r="U12" s="18" t="s">
        <v>9</v>
      </c>
      <c r="V12" s="18" t="s">
        <v>9</v>
      </c>
      <c r="W12" s="18" t="s">
        <v>9</v>
      </c>
      <c r="X12" s="18" t="s">
        <v>9</v>
      </c>
      <c r="Y12" s="126" t="s">
        <v>9</v>
      </c>
      <c r="Z12" s="127" t="s">
        <v>9</v>
      </c>
      <c r="AA12" s="18" t="s">
        <v>9</v>
      </c>
      <c r="AB12" s="18" t="s">
        <v>9</v>
      </c>
      <c r="AC12" s="9" t="s">
        <v>9</v>
      </c>
      <c r="AD12" s="9" t="s">
        <v>9</v>
      </c>
      <c r="AE12" s="9" t="s">
        <v>9</v>
      </c>
      <c r="AF12" s="9" t="s">
        <v>9</v>
      </c>
      <c r="AG12" s="9" t="s">
        <v>9</v>
      </c>
      <c r="AH12" s="124" t="s">
        <v>9</v>
      </c>
      <c r="AI12" s="11"/>
      <c r="AJ12" s="292" t="s">
        <v>15</v>
      </c>
      <c r="AK12" s="433">
        <v>0.74</v>
      </c>
      <c r="AL12" s="12">
        <v>1.0900000000000001</v>
      </c>
      <c r="AM12" s="242">
        <v>1.55</v>
      </c>
      <c r="AN12" s="447">
        <v>1.194335529595645</v>
      </c>
      <c r="AO12" s="10"/>
      <c r="AP12" s="320" t="s">
        <v>15</v>
      </c>
      <c r="AQ12" s="415">
        <v>24</v>
      </c>
      <c r="AR12" s="391">
        <v>11</v>
      </c>
      <c r="AS12" s="405">
        <v>39.19</v>
      </c>
      <c r="AT12" s="374">
        <v>180.5</v>
      </c>
      <c r="AU12" s="375">
        <v>160</v>
      </c>
      <c r="AV12" s="376">
        <v>36</v>
      </c>
      <c r="AW12" s="375">
        <v>130.63333333333333</v>
      </c>
      <c r="AX12" s="376">
        <f t="shared" si="0"/>
        <v>601.06500000000005</v>
      </c>
      <c r="AZ12" s="145"/>
      <c r="BA12" s="410"/>
    </row>
    <row r="13" spans="1:58" ht="15" customHeight="1" thickBot="1" x14ac:dyDescent="0.3">
      <c r="A13" s="515"/>
      <c r="B13" s="98" t="s">
        <v>16</v>
      </c>
      <c r="C13" s="129">
        <v>6080</v>
      </c>
      <c r="D13" s="20" t="s">
        <v>8</v>
      </c>
      <c r="E13" s="19">
        <v>7400</v>
      </c>
      <c r="F13" s="9" t="s">
        <v>8</v>
      </c>
      <c r="G13" s="9">
        <v>5940</v>
      </c>
      <c r="H13" s="9">
        <v>5680</v>
      </c>
      <c r="I13" s="9">
        <v>5100</v>
      </c>
      <c r="J13" s="9" t="s">
        <v>9</v>
      </c>
      <c r="K13" s="124" t="s">
        <v>9</v>
      </c>
      <c r="L13" s="127">
        <v>1911</v>
      </c>
      <c r="M13" s="18">
        <v>2908</v>
      </c>
      <c r="N13" s="18">
        <v>2193</v>
      </c>
      <c r="O13" s="9" t="s">
        <v>9</v>
      </c>
      <c r="P13" s="18">
        <v>2444</v>
      </c>
      <c r="Q13" s="18">
        <v>15949</v>
      </c>
      <c r="R13" s="18">
        <v>28497</v>
      </c>
      <c r="S13" s="153">
        <v>24897</v>
      </c>
      <c r="T13" s="19">
        <v>1362</v>
      </c>
      <c r="U13" s="9" t="s">
        <v>8</v>
      </c>
      <c r="V13" s="9" t="s">
        <v>8</v>
      </c>
      <c r="W13" s="9" t="s">
        <v>8</v>
      </c>
      <c r="X13" s="9" t="s">
        <v>8</v>
      </c>
      <c r="Y13" s="124" t="s">
        <v>8</v>
      </c>
      <c r="Z13" s="129">
        <v>942</v>
      </c>
      <c r="AA13" s="9" t="s">
        <v>8</v>
      </c>
      <c r="AB13" s="9">
        <v>1048</v>
      </c>
      <c r="AC13" s="9" t="s">
        <v>9</v>
      </c>
      <c r="AD13" s="9" t="s">
        <v>9</v>
      </c>
      <c r="AE13" s="9" t="s">
        <v>8</v>
      </c>
      <c r="AF13" s="9" t="s">
        <v>9</v>
      </c>
      <c r="AG13" s="9" t="s">
        <v>9</v>
      </c>
      <c r="AH13" s="124" t="s">
        <v>9</v>
      </c>
      <c r="AI13" s="11"/>
      <c r="AJ13" s="292" t="s">
        <v>16</v>
      </c>
      <c r="AK13" s="434" t="s">
        <v>13</v>
      </c>
      <c r="AL13" s="12">
        <v>1.07</v>
      </c>
      <c r="AM13" s="242">
        <v>3.36</v>
      </c>
      <c r="AN13" s="448" t="s">
        <v>11</v>
      </c>
      <c r="AO13" s="10"/>
      <c r="AP13" s="320" t="s">
        <v>16</v>
      </c>
      <c r="AQ13" s="415">
        <v>26.9</v>
      </c>
      <c r="AR13" s="391">
        <v>447</v>
      </c>
      <c r="AS13" s="405">
        <v>158.52000000000001</v>
      </c>
      <c r="AT13" s="374">
        <v>172.3</v>
      </c>
      <c r="AU13" s="375">
        <v>179.6</v>
      </c>
      <c r="AV13" s="376">
        <v>1490</v>
      </c>
      <c r="AW13" s="375">
        <v>528.40000000000009</v>
      </c>
      <c r="AX13" s="376">
        <f t="shared" si="0"/>
        <v>573.75900000000001</v>
      </c>
      <c r="AZ13" s="145"/>
      <c r="BA13" s="410"/>
    </row>
    <row r="14" spans="1:58" ht="15" customHeight="1" thickBot="1" x14ac:dyDescent="0.3">
      <c r="A14" s="515"/>
      <c r="B14" s="98" t="s">
        <v>17</v>
      </c>
      <c r="C14" s="129" t="s">
        <v>11</v>
      </c>
      <c r="D14" s="20" t="s">
        <v>11</v>
      </c>
      <c r="E14" s="19" t="s">
        <v>11</v>
      </c>
      <c r="F14" s="9" t="s">
        <v>11</v>
      </c>
      <c r="G14" s="9" t="s">
        <v>11</v>
      </c>
      <c r="H14" s="9" t="s">
        <v>11</v>
      </c>
      <c r="I14" s="9" t="s">
        <v>11</v>
      </c>
      <c r="J14" s="9" t="s">
        <v>11</v>
      </c>
      <c r="K14" s="124" t="s">
        <v>11</v>
      </c>
      <c r="L14" s="127" t="s">
        <v>9</v>
      </c>
      <c r="M14" s="18" t="s">
        <v>9</v>
      </c>
      <c r="N14" s="18" t="s">
        <v>9</v>
      </c>
      <c r="O14" s="18" t="s">
        <v>11</v>
      </c>
      <c r="P14" s="18" t="s">
        <v>9</v>
      </c>
      <c r="Q14" s="18" t="s">
        <v>9</v>
      </c>
      <c r="R14" s="18" t="s">
        <v>9</v>
      </c>
      <c r="S14" s="153" t="s">
        <v>9</v>
      </c>
      <c r="T14" s="125" t="s">
        <v>11</v>
      </c>
      <c r="U14" s="18" t="s">
        <v>11</v>
      </c>
      <c r="V14" s="18" t="s">
        <v>11</v>
      </c>
      <c r="W14" s="18" t="s">
        <v>11</v>
      </c>
      <c r="X14" s="18" t="s">
        <v>11</v>
      </c>
      <c r="Y14" s="126" t="s">
        <v>11</v>
      </c>
      <c r="Z14" s="127" t="s">
        <v>11</v>
      </c>
      <c r="AA14" s="18" t="s">
        <v>11</v>
      </c>
      <c r="AB14" s="18" t="s">
        <v>11</v>
      </c>
      <c r="AC14" s="9" t="s">
        <v>11</v>
      </c>
      <c r="AD14" s="9" t="s">
        <v>11</v>
      </c>
      <c r="AE14" s="9" t="s">
        <v>11</v>
      </c>
      <c r="AF14" s="9" t="s">
        <v>11</v>
      </c>
      <c r="AG14" s="9" t="s">
        <v>11</v>
      </c>
      <c r="AH14" s="124" t="s">
        <v>11</v>
      </c>
      <c r="AI14" s="11"/>
      <c r="AJ14" s="292" t="s">
        <v>17</v>
      </c>
      <c r="AK14" s="242" t="s">
        <v>11</v>
      </c>
      <c r="AL14" s="12">
        <v>1.61</v>
      </c>
      <c r="AM14" s="242" t="s">
        <v>11</v>
      </c>
      <c r="AN14" s="447">
        <v>1.0277655753337289</v>
      </c>
      <c r="AO14" s="10"/>
      <c r="AP14" s="320" t="s">
        <v>17</v>
      </c>
      <c r="AQ14" s="416" t="s">
        <v>11</v>
      </c>
      <c r="AR14" s="391" t="s">
        <v>11</v>
      </c>
      <c r="AS14" s="372" t="s">
        <v>11</v>
      </c>
      <c r="AT14" s="372" t="s">
        <v>11</v>
      </c>
      <c r="AU14" s="373" t="s">
        <v>11</v>
      </c>
      <c r="AV14" s="372" t="s">
        <v>11</v>
      </c>
      <c r="AW14" s="373" t="s">
        <v>11</v>
      </c>
      <c r="AX14" s="376" t="s">
        <v>11</v>
      </c>
      <c r="AZ14" s="145"/>
      <c r="BA14" s="410"/>
    </row>
    <row r="15" spans="1:58" ht="15" customHeight="1" thickBot="1" x14ac:dyDescent="0.3">
      <c r="A15" s="515"/>
      <c r="B15" s="96" t="s">
        <v>18</v>
      </c>
      <c r="C15" s="129" t="s">
        <v>9</v>
      </c>
      <c r="D15" s="20" t="s">
        <v>9</v>
      </c>
      <c r="E15" s="19" t="s">
        <v>9</v>
      </c>
      <c r="F15" s="9" t="s">
        <v>9</v>
      </c>
      <c r="G15" s="9" t="s">
        <v>9</v>
      </c>
      <c r="H15" s="9" t="s">
        <v>9</v>
      </c>
      <c r="I15" s="9" t="s">
        <v>9</v>
      </c>
      <c r="J15" s="9" t="s">
        <v>9</v>
      </c>
      <c r="K15" s="124" t="s">
        <v>9</v>
      </c>
      <c r="L15" s="127" t="s">
        <v>9</v>
      </c>
      <c r="M15" s="18" t="s">
        <v>9</v>
      </c>
      <c r="N15" s="18" t="s">
        <v>9</v>
      </c>
      <c r="O15" s="18" t="s">
        <v>9</v>
      </c>
      <c r="P15" s="18" t="s">
        <v>9</v>
      </c>
      <c r="Q15" s="18" t="s">
        <v>9</v>
      </c>
      <c r="R15" s="18" t="s">
        <v>9</v>
      </c>
      <c r="S15" s="153" t="s">
        <v>9</v>
      </c>
      <c r="T15" s="125" t="s">
        <v>9</v>
      </c>
      <c r="U15" s="18" t="s">
        <v>9</v>
      </c>
      <c r="V15" s="18" t="s">
        <v>9</v>
      </c>
      <c r="W15" s="18" t="s">
        <v>9</v>
      </c>
      <c r="X15" s="18" t="s">
        <v>9</v>
      </c>
      <c r="Y15" s="126" t="s">
        <v>9</v>
      </c>
      <c r="Z15" s="127" t="s">
        <v>9</v>
      </c>
      <c r="AA15" s="18" t="s">
        <v>9</v>
      </c>
      <c r="AB15" s="18" t="s">
        <v>9</v>
      </c>
      <c r="AC15" s="9" t="s">
        <v>9</v>
      </c>
      <c r="AD15" s="9" t="s">
        <v>9</v>
      </c>
      <c r="AE15" s="9" t="s">
        <v>9</v>
      </c>
      <c r="AF15" s="9" t="s">
        <v>9</v>
      </c>
      <c r="AG15" s="9" t="s">
        <v>9</v>
      </c>
      <c r="AH15" s="124" t="s">
        <v>9</v>
      </c>
      <c r="AI15" s="11"/>
      <c r="AJ15" s="291" t="s">
        <v>18</v>
      </c>
      <c r="AK15" s="433">
        <v>0.83</v>
      </c>
      <c r="AL15" s="247">
        <v>1.35</v>
      </c>
      <c r="AM15" s="251">
        <v>0.99</v>
      </c>
      <c r="AN15" s="447">
        <v>1.2031239064474828</v>
      </c>
      <c r="AO15" s="10"/>
      <c r="AP15" s="319" t="s">
        <v>18</v>
      </c>
      <c r="AQ15" s="415">
        <v>16.399999999999999</v>
      </c>
      <c r="AR15" s="391">
        <v>21</v>
      </c>
      <c r="AS15" s="405">
        <v>39.049999999999997</v>
      </c>
      <c r="AT15" s="374">
        <v>56.5</v>
      </c>
      <c r="AU15" s="375">
        <v>109.3</v>
      </c>
      <c r="AV15" s="376">
        <v>70</v>
      </c>
      <c r="AW15" s="375">
        <v>130.16666666666666</v>
      </c>
      <c r="AX15" s="376">
        <f t="shared" si="0"/>
        <v>188.14500000000001</v>
      </c>
      <c r="AZ15" s="145"/>
      <c r="BA15" s="410"/>
    </row>
    <row r="16" spans="1:58" ht="15" customHeight="1" thickBot="1" x14ac:dyDescent="0.3">
      <c r="A16" s="515"/>
      <c r="B16" s="96" t="s">
        <v>19</v>
      </c>
      <c r="C16" s="129" t="s">
        <v>9</v>
      </c>
      <c r="D16" s="20" t="s">
        <v>9</v>
      </c>
      <c r="E16" s="19" t="s">
        <v>9</v>
      </c>
      <c r="F16" s="9" t="s">
        <v>9</v>
      </c>
      <c r="G16" s="9" t="s">
        <v>9</v>
      </c>
      <c r="H16" s="9" t="s">
        <v>9</v>
      </c>
      <c r="I16" s="9" t="s">
        <v>9</v>
      </c>
      <c r="J16" s="9" t="s">
        <v>9</v>
      </c>
      <c r="K16" s="124" t="s">
        <v>9</v>
      </c>
      <c r="L16" s="127" t="s">
        <v>8</v>
      </c>
      <c r="M16" s="18">
        <v>602</v>
      </c>
      <c r="N16" s="18">
        <v>2038</v>
      </c>
      <c r="O16" s="18">
        <v>629</v>
      </c>
      <c r="P16" s="18">
        <v>394</v>
      </c>
      <c r="Q16" s="18">
        <v>534</v>
      </c>
      <c r="R16" s="18">
        <v>404</v>
      </c>
      <c r="S16" s="153">
        <v>749</v>
      </c>
      <c r="T16" s="125">
        <v>515</v>
      </c>
      <c r="U16" s="18">
        <v>464</v>
      </c>
      <c r="V16" s="18">
        <v>239</v>
      </c>
      <c r="W16" s="18">
        <v>367</v>
      </c>
      <c r="X16" s="18">
        <v>435</v>
      </c>
      <c r="Y16" s="126">
        <v>420</v>
      </c>
      <c r="Z16" s="127">
        <v>514</v>
      </c>
      <c r="AA16" s="18">
        <v>264</v>
      </c>
      <c r="AB16" s="18">
        <v>637</v>
      </c>
      <c r="AC16" s="9" t="s">
        <v>9</v>
      </c>
      <c r="AD16" s="9" t="s">
        <v>9</v>
      </c>
      <c r="AE16" s="9" t="s">
        <v>9</v>
      </c>
      <c r="AF16" s="9" t="s">
        <v>9</v>
      </c>
      <c r="AG16" s="9" t="s">
        <v>9</v>
      </c>
      <c r="AH16" s="124" t="s">
        <v>9</v>
      </c>
      <c r="AI16" s="11"/>
      <c r="AJ16" s="291" t="s">
        <v>19</v>
      </c>
      <c r="AK16" s="433">
        <v>0.77700000000000002</v>
      </c>
      <c r="AL16" s="12">
        <v>1.18</v>
      </c>
      <c r="AM16" s="242">
        <v>0.78</v>
      </c>
      <c r="AN16" s="447">
        <v>1.0496859091873256</v>
      </c>
      <c r="AO16" s="10"/>
      <c r="AP16" s="319" t="s">
        <v>19</v>
      </c>
      <c r="AQ16" s="415">
        <v>14.7</v>
      </c>
      <c r="AR16" s="391">
        <v>112</v>
      </c>
      <c r="AS16" s="405">
        <v>44.75</v>
      </c>
      <c r="AT16" s="374">
        <v>149.19999999999999</v>
      </c>
      <c r="AU16" s="375">
        <v>97.8</v>
      </c>
      <c r="AV16" s="376">
        <v>373</v>
      </c>
      <c r="AW16" s="375">
        <v>149.16666666666669</v>
      </c>
      <c r="AX16" s="376">
        <f t="shared" si="0"/>
        <v>496.83599999999996</v>
      </c>
      <c r="AZ16" s="145"/>
      <c r="BA16" s="410"/>
    </row>
    <row r="17" spans="1:53" ht="15" customHeight="1" thickBot="1" x14ac:dyDescent="0.3">
      <c r="A17" s="515"/>
      <c r="B17" s="97" t="s">
        <v>20</v>
      </c>
      <c r="C17" s="129" t="s">
        <v>9</v>
      </c>
      <c r="D17" s="20" t="s">
        <v>9</v>
      </c>
      <c r="E17" s="19" t="s">
        <v>9</v>
      </c>
      <c r="F17" s="9" t="s">
        <v>9</v>
      </c>
      <c r="G17" s="9" t="s">
        <v>9</v>
      </c>
      <c r="H17" s="9" t="s">
        <v>9</v>
      </c>
      <c r="I17" s="9" t="s">
        <v>9</v>
      </c>
      <c r="J17" s="9" t="s">
        <v>9</v>
      </c>
      <c r="K17" s="124" t="s">
        <v>9</v>
      </c>
      <c r="L17" s="127" t="s">
        <v>9</v>
      </c>
      <c r="M17" s="18" t="s">
        <v>9</v>
      </c>
      <c r="N17" s="18" t="s">
        <v>9</v>
      </c>
      <c r="O17" s="18" t="s">
        <v>8</v>
      </c>
      <c r="P17" s="18" t="s">
        <v>9</v>
      </c>
      <c r="Q17" s="18" t="s">
        <v>9</v>
      </c>
      <c r="R17" s="18" t="s">
        <v>8</v>
      </c>
      <c r="S17" s="153" t="s">
        <v>8</v>
      </c>
      <c r="T17" s="125">
        <v>50</v>
      </c>
      <c r="U17" s="18">
        <v>78</v>
      </c>
      <c r="V17" s="18">
        <v>40</v>
      </c>
      <c r="W17" s="18" t="s">
        <v>8</v>
      </c>
      <c r="X17" s="18">
        <v>34</v>
      </c>
      <c r="Y17" s="126">
        <v>33</v>
      </c>
      <c r="Z17" s="127">
        <v>47</v>
      </c>
      <c r="AA17" s="18" t="s">
        <v>8</v>
      </c>
      <c r="AB17" s="18">
        <v>48</v>
      </c>
      <c r="AC17" s="9" t="s">
        <v>9</v>
      </c>
      <c r="AD17" s="9" t="s">
        <v>9</v>
      </c>
      <c r="AE17" s="9" t="s">
        <v>9</v>
      </c>
      <c r="AF17" s="9" t="s">
        <v>9</v>
      </c>
      <c r="AG17" s="9" t="s">
        <v>9</v>
      </c>
      <c r="AH17" s="124" t="s">
        <v>9</v>
      </c>
      <c r="AI17" s="11"/>
      <c r="AJ17" s="291" t="s">
        <v>20</v>
      </c>
      <c r="AK17" s="433">
        <v>0.97499999999999998</v>
      </c>
      <c r="AL17" s="247">
        <v>1.43</v>
      </c>
      <c r="AM17" s="251">
        <v>1.17</v>
      </c>
      <c r="AN17" s="447">
        <v>1.2525374681466765</v>
      </c>
      <c r="AO17" s="10"/>
      <c r="AP17" s="319" t="s">
        <v>20</v>
      </c>
      <c r="AQ17" s="415">
        <v>1.8</v>
      </c>
      <c r="AR17" s="391">
        <v>43</v>
      </c>
      <c r="AS17" s="405">
        <v>9.69</v>
      </c>
      <c r="AT17" s="374">
        <v>7</v>
      </c>
      <c r="AU17" s="375">
        <v>12</v>
      </c>
      <c r="AV17" s="376">
        <v>143</v>
      </c>
      <c r="AW17" s="375">
        <v>32.299999999999997</v>
      </c>
      <c r="AX17" s="376">
        <f t="shared" si="0"/>
        <v>23.310000000000002</v>
      </c>
      <c r="AZ17" s="145"/>
      <c r="BA17" s="410"/>
    </row>
    <row r="18" spans="1:53" ht="15" customHeight="1" thickBot="1" x14ac:dyDescent="0.3">
      <c r="A18" s="515"/>
      <c r="B18" s="60" t="s">
        <v>21</v>
      </c>
      <c r="C18" s="129" t="s">
        <v>9</v>
      </c>
      <c r="D18" s="20" t="s">
        <v>9</v>
      </c>
      <c r="E18" s="19" t="s">
        <v>9</v>
      </c>
      <c r="F18" s="9" t="s">
        <v>9</v>
      </c>
      <c r="G18" s="9" t="s">
        <v>8</v>
      </c>
      <c r="H18" s="9" t="s">
        <v>9</v>
      </c>
      <c r="I18" s="9" t="s">
        <v>9</v>
      </c>
      <c r="J18" s="9" t="s">
        <v>9</v>
      </c>
      <c r="K18" s="124" t="s">
        <v>9</v>
      </c>
      <c r="L18" s="127">
        <v>412</v>
      </c>
      <c r="M18" s="18">
        <v>577</v>
      </c>
      <c r="N18" s="18">
        <v>661</v>
      </c>
      <c r="O18" s="18" t="s">
        <v>8</v>
      </c>
      <c r="P18" s="18">
        <v>518</v>
      </c>
      <c r="Q18" s="18">
        <v>4801</v>
      </c>
      <c r="R18" s="18">
        <v>14087</v>
      </c>
      <c r="S18" s="153">
        <v>5573</v>
      </c>
      <c r="T18" s="125">
        <v>521</v>
      </c>
      <c r="U18" s="18">
        <v>665</v>
      </c>
      <c r="V18" s="18">
        <v>381</v>
      </c>
      <c r="W18" s="18" t="s">
        <v>8</v>
      </c>
      <c r="X18" s="18" t="s">
        <v>8</v>
      </c>
      <c r="Y18" s="126" t="s">
        <v>8</v>
      </c>
      <c r="Z18" s="127" t="s">
        <v>8</v>
      </c>
      <c r="AA18" s="18" t="s">
        <v>8</v>
      </c>
      <c r="AB18" s="18" t="s">
        <v>8</v>
      </c>
      <c r="AC18" s="9" t="s">
        <v>9</v>
      </c>
      <c r="AD18" s="9" t="s">
        <v>8</v>
      </c>
      <c r="AE18" s="9" t="s">
        <v>8</v>
      </c>
      <c r="AF18" s="9" t="s">
        <v>9</v>
      </c>
      <c r="AG18" s="9" t="s">
        <v>9</v>
      </c>
      <c r="AH18" s="124" t="s">
        <v>9</v>
      </c>
      <c r="AI18" s="11"/>
      <c r="AJ18" s="291" t="s">
        <v>21</v>
      </c>
      <c r="AK18" s="433">
        <v>0.79</v>
      </c>
      <c r="AL18" s="12">
        <v>0.8</v>
      </c>
      <c r="AM18" s="242">
        <v>1.0900000000000001</v>
      </c>
      <c r="AN18" s="447">
        <v>1.5355448485640855</v>
      </c>
      <c r="AO18" s="10"/>
      <c r="AP18" s="319" t="s">
        <v>21</v>
      </c>
      <c r="AQ18" s="415">
        <v>17</v>
      </c>
      <c r="AR18" s="391">
        <v>63</v>
      </c>
      <c r="AS18" s="405">
        <v>108.06</v>
      </c>
      <c r="AT18" s="374">
        <v>26.2</v>
      </c>
      <c r="AU18" s="375">
        <v>113.3</v>
      </c>
      <c r="AV18" s="376">
        <v>210</v>
      </c>
      <c r="AW18" s="375">
        <v>360.20000000000005</v>
      </c>
      <c r="AX18" s="376">
        <f t="shared" si="0"/>
        <v>87.245999999999995</v>
      </c>
      <c r="AZ18" s="145"/>
      <c r="BA18" s="410"/>
    </row>
    <row r="19" spans="1:53" ht="15" customHeight="1" thickBot="1" x14ac:dyDescent="0.3">
      <c r="A19" s="515"/>
      <c r="B19" s="96" t="s">
        <v>22</v>
      </c>
      <c r="C19" s="129" t="s">
        <v>9</v>
      </c>
      <c r="D19" s="20" t="s">
        <v>9</v>
      </c>
      <c r="E19" s="19" t="s">
        <v>9</v>
      </c>
      <c r="F19" s="9" t="s">
        <v>9</v>
      </c>
      <c r="G19" s="9" t="s">
        <v>9</v>
      </c>
      <c r="H19" s="9" t="s">
        <v>9</v>
      </c>
      <c r="I19" s="9" t="s">
        <v>9</v>
      </c>
      <c r="J19" s="9" t="s">
        <v>9</v>
      </c>
      <c r="K19" s="124" t="s">
        <v>9</v>
      </c>
      <c r="L19" s="129" t="s">
        <v>9</v>
      </c>
      <c r="M19" s="9" t="s">
        <v>9</v>
      </c>
      <c r="N19" s="9" t="s">
        <v>9</v>
      </c>
      <c r="O19" s="9" t="s">
        <v>9</v>
      </c>
      <c r="P19" s="9" t="s">
        <v>9</v>
      </c>
      <c r="Q19" s="9" t="s">
        <v>9</v>
      </c>
      <c r="R19" s="9" t="s">
        <v>9</v>
      </c>
      <c r="S19" s="20" t="s">
        <v>9</v>
      </c>
      <c r="T19" s="19" t="s">
        <v>9</v>
      </c>
      <c r="U19" s="9" t="s">
        <v>9</v>
      </c>
      <c r="V19" s="9" t="s">
        <v>9</v>
      </c>
      <c r="W19" s="9" t="s">
        <v>9</v>
      </c>
      <c r="X19" s="9" t="s">
        <v>9</v>
      </c>
      <c r="Y19" s="124" t="s">
        <v>9</v>
      </c>
      <c r="Z19" s="129" t="s">
        <v>9</v>
      </c>
      <c r="AA19" s="9" t="s">
        <v>9</v>
      </c>
      <c r="AB19" s="9" t="s">
        <v>9</v>
      </c>
      <c r="AC19" s="9" t="s">
        <v>9</v>
      </c>
      <c r="AD19" s="9" t="s">
        <v>9</v>
      </c>
      <c r="AE19" s="9" t="s">
        <v>9</v>
      </c>
      <c r="AF19" s="9" t="s">
        <v>9</v>
      </c>
      <c r="AG19" s="9" t="s">
        <v>9</v>
      </c>
      <c r="AH19" s="124" t="s">
        <v>9</v>
      </c>
      <c r="AI19" s="11"/>
      <c r="AJ19" s="291" t="s">
        <v>22</v>
      </c>
      <c r="AK19" s="242" t="s">
        <v>11</v>
      </c>
      <c r="AL19" s="12">
        <v>1.18</v>
      </c>
      <c r="AM19" s="242">
        <v>0.72</v>
      </c>
      <c r="AN19" s="448" t="s">
        <v>11</v>
      </c>
      <c r="AO19" s="10"/>
      <c r="AP19" s="321" t="s">
        <v>22</v>
      </c>
      <c r="AQ19" s="415">
        <v>0.8</v>
      </c>
      <c r="AR19" s="391">
        <v>7</v>
      </c>
      <c r="AS19" s="405">
        <v>6.15</v>
      </c>
      <c r="AT19" s="374">
        <v>15</v>
      </c>
      <c r="AU19" s="375">
        <v>5.3</v>
      </c>
      <c r="AV19" s="376">
        <v>23</v>
      </c>
      <c r="AW19" s="375">
        <v>20.500000000000004</v>
      </c>
      <c r="AX19" s="376">
        <f>AT19*3.33</f>
        <v>49.95</v>
      </c>
      <c r="AZ19" s="145"/>
      <c r="BA19" s="410"/>
    </row>
    <row r="20" spans="1:53" ht="15" customHeight="1" thickBot="1" x14ac:dyDescent="0.3">
      <c r="A20" s="515"/>
      <c r="B20" s="97" t="s">
        <v>23</v>
      </c>
      <c r="C20" s="129" t="s">
        <v>9</v>
      </c>
      <c r="D20" s="20" t="s">
        <v>9</v>
      </c>
      <c r="E20" s="19" t="s">
        <v>9</v>
      </c>
      <c r="F20" s="9" t="s">
        <v>9</v>
      </c>
      <c r="G20" s="9" t="s">
        <v>9</v>
      </c>
      <c r="H20" s="9" t="s">
        <v>9</v>
      </c>
      <c r="I20" s="9" t="s">
        <v>9</v>
      </c>
      <c r="J20" s="9" t="s">
        <v>9</v>
      </c>
      <c r="K20" s="124" t="s">
        <v>9</v>
      </c>
      <c r="L20" s="127" t="s">
        <v>11</v>
      </c>
      <c r="M20" s="18" t="s">
        <v>11</v>
      </c>
      <c r="N20" s="18" t="s">
        <v>11</v>
      </c>
      <c r="O20" s="18" t="s">
        <v>11</v>
      </c>
      <c r="P20" s="18" t="s">
        <v>11</v>
      </c>
      <c r="Q20" s="18" t="s">
        <v>11</v>
      </c>
      <c r="R20" s="18" t="s">
        <v>11</v>
      </c>
      <c r="S20" s="153" t="s">
        <v>11</v>
      </c>
      <c r="T20" s="125" t="s">
        <v>11</v>
      </c>
      <c r="U20" s="18" t="s">
        <v>11</v>
      </c>
      <c r="V20" s="18" t="s">
        <v>11</v>
      </c>
      <c r="W20" s="18" t="s">
        <v>11</v>
      </c>
      <c r="X20" s="18" t="s">
        <v>11</v>
      </c>
      <c r="Y20" s="126" t="s">
        <v>11</v>
      </c>
      <c r="Z20" s="127" t="s">
        <v>11</v>
      </c>
      <c r="AA20" s="18" t="s">
        <v>11</v>
      </c>
      <c r="AB20" s="18" t="s">
        <v>11</v>
      </c>
      <c r="AC20" s="9" t="s">
        <v>11</v>
      </c>
      <c r="AD20" s="9" t="s">
        <v>11</v>
      </c>
      <c r="AE20" s="9" t="s">
        <v>11</v>
      </c>
      <c r="AF20" s="9" t="s">
        <v>11</v>
      </c>
      <c r="AG20" s="9" t="s">
        <v>11</v>
      </c>
      <c r="AH20" s="124" t="s">
        <v>11</v>
      </c>
      <c r="AI20" s="11"/>
      <c r="AJ20" s="291" t="s">
        <v>23</v>
      </c>
      <c r="AK20" s="433">
        <v>7.0000000000000007E-2</v>
      </c>
      <c r="AL20" s="12" t="s">
        <v>11</v>
      </c>
      <c r="AM20" s="242" t="s">
        <v>11</v>
      </c>
      <c r="AN20" s="447">
        <v>1.464459051851432</v>
      </c>
      <c r="AO20" s="10"/>
      <c r="AP20" s="321" t="s">
        <v>23</v>
      </c>
      <c r="AQ20" s="415" t="s">
        <v>11</v>
      </c>
      <c r="AR20" s="391" t="s">
        <v>11</v>
      </c>
      <c r="AS20" s="372" t="s">
        <v>11</v>
      </c>
      <c r="AT20" s="372" t="s">
        <v>11</v>
      </c>
      <c r="AU20" s="375">
        <v>28</v>
      </c>
      <c r="AV20" s="372" t="s">
        <v>11</v>
      </c>
      <c r="AW20" s="373" t="s">
        <v>11</v>
      </c>
      <c r="AX20" s="372" t="s">
        <v>11</v>
      </c>
      <c r="AZ20" s="145"/>
      <c r="BA20" s="410"/>
    </row>
    <row r="21" spans="1:53" ht="15" customHeight="1" thickBot="1" x14ac:dyDescent="0.3">
      <c r="A21" s="515"/>
      <c r="B21" s="146" t="s">
        <v>24</v>
      </c>
      <c r="C21" s="73" t="s">
        <v>11</v>
      </c>
      <c r="D21" s="23" t="s">
        <v>11</v>
      </c>
      <c r="E21" s="22" t="s">
        <v>11</v>
      </c>
      <c r="F21" s="36" t="s">
        <v>11</v>
      </c>
      <c r="G21" s="36" t="s">
        <v>11</v>
      </c>
      <c r="H21" s="36" t="s">
        <v>11</v>
      </c>
      <c r="I21" s="36" t="s">
        <v>11</v>
      </c>
      <c r="J21" s="36" t="s">
        <v>11</v>
      </c>
      <c r="K21" s="51" t="s">
        <v>11</v>
      </c>
      <c r="L21" s="130">
        <v>300</v>
      </c>
      <c r="M21" s="151">
        <v>216</v>
      </c>
      <c r="N21" s="151">
        <v>228</v>
      </c>
      <c r="O21" s="151">
        <v>132</v>
      </c>
      <c r="P21" s="151">
        <v>333</v>
      </c>
      <c r="Q21" s="151">
        <v>313</v>
      </c>
      <c r="R21" s="151">
        <v>179</v>
      </c>
      <c r="S21" s="154">
        <v>250</v>
      </c>
      <c r="T21" s="150" t="s">
        <v>8</v>
      </c>
      <c r="U21" s="151" t="s">
        <v>9</v>
      </c>
      <c r="V21" s="151" t="s">
        <v>9</v>
      </c>
      <c r="W21" s="151" t="s">
        <v>9</v>
      </c>
      <c r="X21" s="151" t="s">
        <v>9</v>
      </c>
      <c r="Y21" s="152" t="s">
        <v>9</v>
      </c>
      <c r="Z21" s="130" t="s">
        <v>9</v>
      </c>
      <c r="AA21" s="151" t="s">
        <v>9</v>
      </c>
      <c r="AB21" s="151" t="s">
        <v>8</v>
      </c>
      <c r="AC21" s="36" t="s">
        <v>8</v>
      </c>
      <c r="AD21" s="36" t="s">
        <v>9</v>
      </c>
      <c r="AE21" s="36" t="s">
        <v>8</v>
      </c>
      <c r="AF21" s="36" t="s">
        <v>9</v>
      </c>
      <c r="AG21" s="36" t="s">
        <v>8</v>
      </c>
      <c r="AH21" s="51" t="s">
        <v>9</v>
      </c>
      <c r="AI21" s="11"/>
      <c r="AJ21" s="294" t="s">
        <v>24</v>
      </c>
      <c r="AK21" s="435">
        <v>0</v>
      </c>
      <c r="AL21" s="262">
        <v>1.01</v>
      </c>
      <c r="AM21" s="263">
        <v>1.95</v>
      </c>
      <c r="AN21" s="449">
        <v>1.0532711123577887</v>
      </c>
      <c r="AO21" s="10"/>
      <c r="AP21" s="322" t="s">
        <v>24</v>
      </c>
      <c r="AQ21" s="417" t="s">
        <v>11</v>
      </c>
      <c r="AR21" s="403">
        <v>6</v>
      </c>
      <c r="AS21" s="406">
        <v>117.07</v>
      </c>
      <c r="AT21" s="221">
        <v>12.1</v>
      </c>
      <c r="AU21" s="380" t="s">
        <v>11</v>
      </c>
      <c r="AV21" s="381">
        <v>20</v>
      </c>
      <c r="AW21" s="382">
        <v>390.23333333333335</v>
      </c>
      <c r="AX21" s="381">
        <f t="shared" ref="AX21:AX70" si="1">AT21*3.33</f>
        <v>40.292999999999999</v>
      </c>
      <c r="AZ21" s="145"/>
      <c r="BA21" s="410"/>
    </row>
    <row r="22" spans="1:53" ht="15" customHeight="1" thickBot="1" x14ac:dyDescent="0.3">
      <c r="A22" s="515" t="s">
        <v>25</v>
      </c>
      <c r="B22" s="99" t="s">
        <v>26</v>
      </c>
      <c r="C22" s="128" t="s">
        <v>9</v>
      </c>
      <c r="D22" s="17" t="s">
        <v>9</v>
      </c>
      <c r="E22" s="16" t="s">
        <v>9</v>
      </c>
      <c r="F22" s="49" t="s">
        <v>9</v>
      </c>
      <c r="G22" s="49" t="s">
        <v>9</v>
      </c>
      <c r="H22" s="49" t="s">
        <v>9</v>
      </c>
      <c r="I22" s="49" t="s">
        <v>9</v>
      </c>
      <c r="J22" s="49" t="s">
        <v>9</v>
      </c>
      <c r="K22" s="50" t="s">
        <v>9</v>
      </c>
      <c r="L22" s="128">
        <v>10</v>
      </c>
      <c r="M22" s="49">
        <v>10</v>
      </c>
      <c r="N22" s="49">
        <v>12</v>
      </c>
      <c r="O22" s="49">
        <v>10</v>
      </c>
      <c r="P22" s="49">
        <v>10</v>
      </c>
      <c r="Q22" s="49">
        <v>10</v>
      </c>
      <c r="R22" s="49">
        <v>11</v>
      </c>
      <c r="S22" s="17">
        <v>14</v>
      </c>
      <c r="T22" s="16" t="s">
        <v>8</v>
      </c>
      <c r="U22" s="49">
        <v>13</v>
      </c>
      <c r="V22" s="49" t="s">
        <v>8</v>
      </c>
      <c r="W22" s="49" t="s">
        <v>8</v>
      </c>
      <c r="X22" s="49" t="s">
        <v>8</v>
      </c>
      <c r="Y22" s="50" t="s">
        <v>8</v>
      </c>
      <c r="Z22" s="128" t="s">
        <v>8</v>
      </c>
      <c r="AA22" s="49" t="s">
        <v>8</v>
      </c>
      <c r="AB22" s="49">
        <v>11</v>
      </c>
      <c r="AC22" s="49" t="s">
        <v>9</v>
      </c>
      <c r="AD22" s="49" t="s">
        <v>9</v>
      </c>
      <c r="AE22" s="49" t="s">
        <v>9</v>
      </c>
      <c r="AF22" s="49" t="s">
        <v>9</v>
      </c>
      <c r="AG22" s="49" t="s">
        <v>9</v>
      </c>
      <c r="AH22" s="50" t="s">
        <v>9</v>
      </c>
      <c r="AI22" s="11"/>
      <c r="AJ22" s="407" t="s">
        <v>26</v>
      </c>
      <c r="AK22" s="436">
        <v>0.436</v>
      </c>
      <c r="AL22" s="258">
        <v>1.37</v>
      </c>
      <c r="AM22" s="259">
        <v>0.5</v>
      </c>
      <c r="AN22" s="450" t="s">
        <v>11</v>
      </c>
      <c r="AO22" s="10"/>
      <c r="AP22" s="323" t="s">
        <v>26</v>
      </c>
      <c r="AQ22" s="414">
        <v>3.6</v>
      </c>
      <c r="AR22" s="387">
        <v>1</v>
      </c>
      <c r="AS22" s="388">
        <v>3.2</v>
      </c>
      <c r="AT22" s="220">
        <v>2.2000000000000002</v>
      </c>
      <c r="AU22" s="389">
        <v>24</v>
      </c>
      <c r="AV22" s="390">
        <v>3</v>
      </c>
      <c r="AW22" s="389">
        <v>10.666666666666668</v>
      </c>
      <c r="AX22" s="390">
        <f t="shared" si="1"/>
        <v>7.3260000000000005</v>
      </c>
      <c r="AZ22" s="145"/>
      <c r="BA22" s="410"/>
    </row>
    <row r="23" spans="1:53" ht="15" customHeight="1" thickBot="1" x14ac:dyDescent="0.3">
      <c r="A23" s="515"/>
      <c r="B23" s="97" t="s">
        <v>27</v>
      </c>
      <c r="C23" s="129" t="s">
        <v>11</v>
      </c>
      <c r="D23" s="20" t="s">
        <v>11</v>
      </c>
      <c r="E23" s="19" t="s">
        <v>11</v>
      </c>
      <c r="F23" s="9" t="s">
        <v>11</v>
      </c>
      <c r="G23" s="9" t="s">
        <v>11</v>
      </c>
      <c r="H23" s="9" t="s">
        <v>11</v>
      </c>
      <c r="I23" s="9" t="s">
        <v>11</v>
      </c>
      <c r="J23" s="9" t="s">
        <v>11</v>
      </c>
      <c r="K23" s="124" t="s">
        <v>11</v>
      </c>
      <c r="L23" s="127" t="s">
        <v>11</v>
      </c>
      <c r="M23" s="18" t="s">
        <v>11</v>
      </c>
      <c r="N23" s="18" t="s">
        <v>11</v>
      </c>
      <c r="O23" s="18" t="s">
        <v>11</v>
      </c>
      <c r="P23" s="18" t="s">
        <v>11</v>
      </c>
      <c r="Q23" s="18" t="s">
        <v>11</v>
      </c>
      <c r="R23" s="18" t="s">
        <v>11</v>
      </c>
      <c r="S23" s="153" t="s">
        <v>11</v>
      </c>
      <c r="T23" s="125" t="s">
        <v>11</v>
      </c>
      <c r="U23" s="18" t="s">
        <v>11</v>
      </c>
      <c r="V23" s="18" t="s">
        <v>11</v>
      </c>
      <c r="W23" s="18" t="s">
        <v>11</v>
      </c>
      <c r="X23" s="18" t="s">
        <v>11</v>
      </c>
      <c r="Y23" s="126" t="s">
        <v>11</v>
      </c>
      <c r="Z23" s="127" t="s">
        <v>11</v>
      </c>
      <c r="AA23" s="18" t="s">
        <v>11</v>
      </c>
      <c r="AB23" s="18" t="s">
        <v>11</v>
      </c>
      <c r="AC23" s="9" t="s">
        <v>11</v>
      </c>
      <c r="AD23" s="9" t="s">
        <v>11</v>
      </c>
      <c r="AE23" s="9" t="s">
        <v>11</v>
      </c>
      <c r="AF23" s="9" t="s">
        <v>11</v>
      </c>
      <c r="AG23" s="9" t="s">
        <v>11</v>
      </c>
      <c r="AH23" s="124" t="s">
        <v>11</v>
      </c>
      <c r="AI23" s="11"/>
      <c r="AJ23" s="291" t="s">
        <v>27</v>
      </c>
      <c r="AK23" s="242" t="s">
        <v>11</v>
      </c>
      <c r="AL23" s="12" t="s">
        <v>11</v>
      </c>
      <c r="AM23" s="242" t="s">
        <v>11</v>
      </c>
      <c r="AN23" s="447">
        <v>0.48336600351728298</v>
      </c>
      <c r="AO23" s="10"/>
      <c r="AP23" s="319" t="s">
        <v>27</v>
      </c>
      <c r="AQ23" s="416" t="s">
        <v>11</v>
      </c>
      <c r="AR23" s="372" t="s">
        <v>11</v>
      </c>
      <c r="AS23" s="373" t="s">
        <v>11</v>
      </c>
      <c r="AT23" s="372" t="s">
        <v>11</v>
      </c>
      <c r="AU23" s="373" t="s">
        <v>11</v>
      </c>
      <c r="AV23" s="372" t="s">
        <v>11</v>
      </c>
      <c r="AW23" s="373" t="s">
        <v>11</v>
      </c>
      <c r="AX23" s="372" t="s">
        <v>11</v>
      </c>
      <c r="AZ23" s="145"/>
      <c r="BA23" s="410"/>
    </row>
    <row r="24" spans="1:53" ht="15" customHeight="1" thickBot="1" x14ac:dyDescent="0.3">
      <c r="A24" s="515"/>
      <c r="B24" s="60" t="s">
        <v>28</v>
      </c>
      <c r="C24" s="129" t="s">
        <v>9</v>
      </c>
      <c r="D24" s="20" t="s">
        <v>9</v>
      </c>
      <c r="E24" s="19" t="s">
        <v>9</v>
      </c>
      <c r="F24" s="9" t="s">
        <v>9</v>
      </c>
      <c r="G24" s="9" t="s">
        <v>9</v>
      </c>
      <c r="H24" s="9" t="s">
        <v>9</v>
      </c>
      <c r="I24" s="9" t="s">
        <v>9</v>
      </c>
      <c r="J24" s="9" t="s">
        <v>9</v>
      </c>
      <c r="K24" s="124" t="s">
        <v>9</v>
      </c>
      <c r="L24" s="127" t="s">
        <v>9</v>
      </c>
      <c r="M24" s="18" t="s">
        <v>9</v>
      </c>
      <c r="N24" s="18" t="s">
        <v>9</v>
      </c>
      <c r="O24" s="18">
        <v>24</v>
      </c>
      <c r="P24" s="18" t="s">
        <v>9</v>
      </c>
      <c r="Q24" s="18" t="s">
        <v>9</v>
      </c>
      <c r="R24" s="18" t="s">
        <v>9</v>
      </c>
      <c r="S24" s="153" t="s">
        <v>9</v>
      </c>
      <c r="T24" s="125" t="s">
        <v>8</v>
      </c>
      <c r="U24" s="18" t="s">
        <v>8</v>
      </c>
      <c r="V24" s="18" t="s">
        <v>9</v>
      </c>
      <c r="W24" s="18" t="s">
        <v>9</v>
      </c>
      <c r="X24" s="18" t="s">
        <v>9</v>
      </c>
      <c r="Y24" s="126" t="s">
        <v>9</v>
      </c>
      <c r="Z24" s="127" t="s">
        <v>8</v>
      </c>
      <c r="AA24" s="18" t="s">
        <v>9</v>
      </c>
      <c r="AB24" s="18" t="s">
        <v>8</v>
      </c>
      <c r="AC24" s="9" t="s">
        <v>9</v>
      </c>
      <c r="AD24" s="9" t="s">
        <v>9</v>
      </c>
      <c r="AE24" s="9" t="s">
        <v>9</v>
      </c>
      <c r="AF24" s="9" t="s">
        <v>9</v>
      </c>
      <c r="AG24" s="9" t="s">
        <v>9</v>
      </c>
      <c r="AH24" s="124" t="s">
        <v>9</v>
      </c>
      <c r="AI24" s="11"/>
      <c r="AJ24" s="291" t="s">
        <v>28</v>
      </c>
      <c r="AK24" s="433">
        <v>0.156</v>
      </c>
      <c r="AL24" s="12">
        <v>1.0900000000000001</v>
      </c>
      <c r="AM24" s="242">
        <v>0.82</v>
      </c>
      <c r="AN24" s="447">
        <v>1.498703097616841</v>
      </c>
      <c r="AO24" s="10"/>
      <c r="AP24" s="319" t="s">
        <v>28</v>
      </c>
      <c r="AQ24" s="415">
        <v>26</v>
      </c>
      <c r="AR24" s="372">
        <v>5</v>
      </c>
      <c r="AS24" s="377">
        <v>17.34</v>
      </c>
      <c r="AT24" s="374">
        <v>33</v>
      </c>
      <c r="AU24" s="375">
        <v>173.3</v>
      </c>
      <c r="AV24" s="376">
        <v>17</v>
      </c>
      <c r="AW24" s="375">
        <v>57.800000000000004</v>
      </c>
      <c r="AX24" s="376">
        <f t="shared" si="1"/>
        <v>109.89</v>
      </c>
      <c r="AZ24" s="145"/>
      <c r="BA24" s="410"/>
    </row>
    <row r="25" spans="1:53" ht="15" customHeight="1" thickBot="1" x14ac:dyDescent="0.3">
      <c r="A25" s="515"/>
      <c r="B25" s="97" t="s">
        <v>29</v>
      </c>
      <c r="C25" s="129" t="s">
        <v>9</v>
      </c>
      <c r="D25" s="20" t="s">
        <v>8</v>
      </c>
      <c r="E25" s="19" t="s">
        <v>9</v>
      </c>
      <c r="F25" s="9" t="s">
        <v>8</v>
      </c>
      <c r="G25" s="9" t="s">
        <v>9</v>
      </c>
      <c r="H25" s="9" t="s">
        <v>8</v>
      </c>
      <c r="I25" s="9" t="s">
        <v>8</v>
      </c>
      <c r="J25" s="9" t="s">
        <v>9</v>
      </c>
      <c r="K25" s="124" t="s">
        <v>9</v>
      </c>
      <c r="L25" s="127">
        <v>47</v>
      </c>
      <c r="M25" s="18">
        <v>43</v>
      </c>
      <c r="N25" s="18">
        <v>34</v>
      </c>
      <c r="O25" s="18">
        <v>47</v>
      </c>
      <c r="P25" s="18">
        <v>53</v>
      </c>
      <c r="Q25" s="18">
        <v>57</v>
      </c>
      <c r="R25" s="18">
        <v>85</v>
      </c>
      <c r="S25" s="153">
        <v>96</v>
      </c>
      <c r="T25" s="125">
        <v>76</v>
      </c>
      <c r="U25" s="18">
        <v>28</v>
      </c>
      <c r="V25" s="18">
        <v>17</v>
      </c>
      <c r="W25" s="18">
        <v>28</v>
      </c>
      <c r="X25" s="18">
        <v>32</v>
      </c>
      <c r="Y25" s="126">
        <v>33</v>
      </c>
      <c r="Z25" s="127">
        <v>89</v>
      </c>
      <c r="AA25" s="18">
        <v>24</v>
      </c>
      <c r="AB25" s="18">
        <v>73</v>
      </c>
      <c r="AC25" s="9" t="s">
        <v>9</v>
      </c>
      <c r="AD25" s="9" t="s">
        <v>9</v>
      </c>
      <c r="AE25" s="9" t="s">
        <v>9</v>
      </c>
      <c r="AF25" s="9" t="s">
        <v>9</v>
      </c>
      <c r="AG25" s="9" t="s">
        <v>9</v>
      </c>
      <c r="AH25" s="124" t="s">
        <v>9</v>
      </c>
      <c r="AI25" s="11"/>
      <c r="AJ25" s="291" t="s">
        <v>29</v>
      </c>
      <c r="AK25" s="433">
        <v>0.48</v>
      </c>
      <c r="AL25" s="12">
        <v>1.25</v>
      </c>
      <c r="AM25" s="242">
        <v>0.73</v>
      </c>
      <c r="AN25" s="447">
        <v>1.0109952732027743</v>
      </c>
      <c r="AO25" s="10"/>
      <c r="AP25" s="319" t="s">
        <v>29</v>
      </c>
      <c r="AQ25" s="415">
        <v>1.6</v>
      </c>
      <c r="AR25" s="372">
        <v>5</v>
      </c>
      <c r="AS25" s="377">
        <v>2.2000000000000002</v>
      </c>
      <c r="AT25" s="374">
        <v>9.1</v>
      </c>
      <c r="AU25" s="375">
        <v>10.7</v>
      </c>
      <c r="AV25" s="376">
        <v>17</v>
      </c>
      <c r="AW25" s="375">
        <v>7.3333333333333339</v>
      </c>
      <c r="AX25" s="376">
        <f t="shared" si="1"/>
        <v>30.303000000000001</v>
      </c>
      <c r="AZ25" s="145"/>
      <c r="BA25" s="410"/>
    </row>
    <row r="26" spans="1:53" ht="15" customHeight="1" thickBot="1" x14ac:dyDescent="0.3">
      <c r="A26" s="515"/>
      <c r="B26" s="97" t="s">
        <v>140</v>
      </c>
      <c r="C26" s="129" t="s">
        <v>9</v>
      </c>
      <c r="D26" s="20" t="s">
        <v>9</v>
      </c>
      <c r="E26" s="19" t="s">
        <v>9</v>
      </c>
      <c r="F26" s="9" t="s">
        <v>9</v>
      </c>
      <c r="G26" s="9" t="s">
        <v>9</v>
      </c>
      <c r="H26" s="9" t="s">
        <v>9</v>
      </c>
      <c r="I26" s="9" t="s">
        <v>9</v>
      </c>
      <c r="J26" s="9" t="s">
        <v>9</v>
      </c>
      <c r="K26" s="124" t="s">
        <v>9</v>
      </c>
      <c r="L26" s="127" t="s">
        <v>8</v>
      </c>
      <c r="M26" s="18" t="s">
        <v>8</v>
      </c>
      <c r="N26" s="18" t="s">
        <v>8</v>
      </c>
      <c r="O26" s="18" t="s">
        <v>8</v>
      </c>
      <c r="P26" s="18" t="s">
        <v>9</v>
      </c>
      <c r="Q26" s="18" t="s">
        <v>8</v>
      </c>
      <c r="R26" s="18" t="s">
        <v>9</v>
      </c>
      <c r="S26" s="153" t="s">
        <v>8</v>
      </c>
      <c r="T26" s="125" t="s">
        <v>8</v>
      </c>
      <c r="U26" s="18" t="s">
        <v>8</v>
      </c>
      <c r="V26" s="18" t="s">
        <v>8</v>
      </c>
      <c r="W26" s="18" t="s">
        <v>8</v>
      </c>
      <c r="X26" s="18" t="s">
        <v>8</v>
      </c>
      <c r="Y26" s="126">
        <v>9</v>
      </c>
      <c r="Z26" s="127" t="s">
        <v>8</v>
      </c>
      <c r="AA26" s="18" t="s">
        <v>8</v>
      </c>
      <c r="AB26" s="18">
        <v>9</v>
      </c>
      <c r="AC26" s="9" t="s">
        <v>9</v>
      </c>
      <c r="AD26" s="9" t="s">
        <v>9</v>
      </c>
      <c r="AE26" s="9" t="s">
        <v>9</v>
      </c>
      <c r="AF26" s="9" t="s">
        <v>9</v>
      </c>
      <c r="AG26" s="9" t="s">
        <v>9</v>
      </c>
      <c r="AH26" s="124" t="s">
        <v>9</v>
      </c>
      <c r="AI26" s="11"/>
      <c r="AJ26" s="291" t="s">
        <v>30</v>
      </c>
      <c r="AK26" s="433">
        <v>1.07</v>
      </c>
      <c r="AL26" s="12">
        <v>0.35</v>
      </c>
      <c r="AM26" s="242">
        <v>0.64</v>
      </c>
      <c r="AN26" s="447">
        <v>0.77575757575757565</v>
      </c>
      <c r="AO26" s="10"/>
      <c r="AP26" s="319" t="s">
        <v>30</v>
      </c>
      <c r="AQ26" s="415">
        <v>1.6</v>
      </c>
      <c r="AR26" s="372">
        <v>0.13</v>
      </c>
      <c r="AS26" s="377">
        <v>1.4</v>
      </c>
      <c r="AT26" s="374">
        <v>125</v>
      </c>
      <c r="AU26" s="375">
        <v>266.66666666666669</v>
      </c>
      <c r="AV26" s="376">
        <v>0.43</v>
      </c>
      <c r="AW26" s="375">
        <v>4.666666666666667</v>
      </c>
      <c r="AX26" s="376">
        <f t="shared" si="1"/>
        <v>416.25</v>
      </c>
      <c r="AZ26" s="145"/>
      <c r="BA26" s="410"/>
    </row>
    <row r="27" spans="1:53" ht="15" customHeight="1" thickBot="1" x14ac:dyDescent="0.3">
      <c r="A27" s="515"/>
      <c r="B27" s="97" t="s">
        <v>31</v>
      </c>
      <c r="C27" s="129" t="s">
        <v>9</v>
      </c>
      <c r="D27" s="20" t="s">
        <v>9</v>
      </c>
      <c r="E27" s="19" t="s">
        <v>9</v>
      </c>
      <c r="F27" s="9" t="s">
        <v>9</v>
      </c>
      <c r="G27" s="9" t="s">
        <v>9</v>
      </c>
      <c r="H27" s="9" t="s">
        <v>9</v>
      </c>
      <c r="I27" s="9" t="s">
        <v>9</v>
      </c>
      <c r="J27" s="9" t="s">
        <v>9</v>
      </c>
      <c r="K27" s="124" t="s">
        <v>9</v>
      </c>
      <c r="L27" s="127" t="s">
        <v>9</v>
      </c>
      <c r="M27" s="18" t="s">
        <v>9</v>
      </c>
      <c r="N27" s="18" t="s">
        <v>9</v>
      </c>
      <c r="O27" s="18" t="s">
        <v>9</v>
      </c>
      <c r="P27" s="18" t="s">
        <v>9</v>
      </c>
      <c r="Q27" s="18" t="s">
        <v>9</v>
      </c>
      <c r="R27" s="18" t="s">
        <v>9</v>
      </c>
      <c r="S27" s="153" t="s">
        <v>9</v>
      </c>
      <c r="T27" s="125" t="s">
        <v>9</v>
      </c>
      <c r="U27" s="18" t="s">
        <v>9</v>
      </c>
      <c r="V27" s="18" t="s">
        <v>9</v>
      </c>
      <c r="W27" s="18" t="s">
        <v>9</v>
      </c>
      <c r="X27" s="18" t="s">
        <v>9</v>
      </c>
      <c r="Y27" s="126" t="s">
        <v>9</v>
      </c>
      <c r="Z27" s="127" t="s">
        <v>9</v>
      </c>
      <c r="AA27" s="18" t="s">
        <v>9</v>
      </c>
      <c r="AB27" s="18" t="s">
        <v>9</v>
      </c>
      <c r="AC27" s="9" t="s">
        <v>9</v>
      </c>
      <c r="AD27" s="9" t="s">
        <v>9</v>
      </c>
      <c r="AE27" s="9" t="s">
        <v>9</v>
      </c>
      <c r="AF27" s="9" t="s">
        <v>9</v>
      </c>
      <c r="AG27" s="9" t="s">
        <v>9</v>
      </c>
      <c r="AH27" s="124" t="s">
        <v>9</v>
      </c>
      <c r="AI27" s="11"/>
      <c r="AJ27" s="291" t="s">
        <v>31</v>
      </c>
      <c r="AK27" s="433">
        <v>0.81599999999999995</v>
      </c>
      <c r="AL27" s="12">
        <v>1.47</v>
      </c>
      <c r="AM27" s="242">
        <v>1.1499999999999999</v>
      </c>
      <c r="AN27" s="448" t="s">
        <v>11</v>
      </c>
      <c r="AO27" s="10"/>
      <c r="AP27" s="319" t="s">
        <v>31</v>
      </c>
      <c r="AQ27" s="415">
        <v>6.6</v>
      </c>
      <c r="AR27" s="372">
        <v>3</v>
      </c>
      <c r="AS27" s="377">
        <v>2.87</v>
      </c>
      <c r="AT27" s="374">
        <v>24</v>
      </c>
      <c r="AU27" s="375">
        <v>44</v>
      </c>
      <c r="AV27" s="376">
        <v>10</v>
      </c>
      <c r="AW27" s="375">
        <v>9.5666666666666682</v>
      </c>
      <c r="AX27" s="376">
        <f t="shared" si="1"/>
        <v>79.92</v>
      </c>
      <c r="AZ27" s="145"/>
      <c r="BA27" s="410"/>
    </row>
    <row r="28" spans="1:53" ht="15" customHeight="1" thickBot="1" x14ac:dyDescent="0.3">
      <c r="A28" s="515"/>
      <c r="B28" s="100" t="s">
        <v>32</v>
      </c>
      <c r="C28" s="129" t="s">
        <v>9</v>
      </c>
      <c r="D28" s="20" t="s">
        <v>9</v>
      </c>
      <c r="E28" s="19" t="s">
        <v>9</v>
      </c>
      <c r="F28" s="9" t="s">
        <v>9</v>
      </c>
      <c r="G28" s="9" t="s">
        <v>9</v>
      </c>
      <c r="H28" s="9" t="s">
        <v>9</v>
      </c>
      <c r="I28" s="9" t="s">
        <v>9</v>
      </c>
      <c r="J28" s="9" t="s">
        <v>9</v>
      </c>
      <c r="K28" s="124" t="s">
        <v>9</v>
      </c>
      <c r="L28" s="127" t="s">
        <v>9</v>
      </c>
      <c r="M28" s="18" t="s">
        <v>9</v>
      </c>
      <c r="N28" s="18" t="s">
        <v>9</v>
      </c>
      <c r="O28" s="18" t="s">
        <v>9</v>
      </c>
      <c r="P28" s="18" t="s">
        <v>9</v>
      </c>
      <c r="Q28" s="18" t="s">
        <v>9</v>
      </c>
      <c r="R28" s="18" t="s">
        <v>9</v>
      </c>
      <c r="S28" s="153" t="s">
        <v>9</v>
      </c>
      <c r="T28" s="125" t="s">
        <v>9</v>
      </c>
      <c r="U28" s="18" t="s">
        <v>9</v>
      </c>
      <c r="V28" s="18" t="s">
        <v>9</v>
      </c>
      <c r="W28" s="18" t="s">
        <v>9</v>
      </c>
      <c r="X28" s="18" t="s">
        <v>9</v>
      </c>
      <c r="Y28" s="126" t="s">
        <v>9</v>
      </c>
      <c r="Z28" s="127" t="s">
        <v>9</v>
      </c>
      <c r="AA28" s="18" t="s">
        <v>9</v>
      </c>
      <c r="AB28" s="18" t="s">
        <v>9</v>
      </c>
      <c r="AC28" s="9" t="s">
        <v>8</v>
      </c>
      <c r="AD28" s="9" t="s">
        <v>8</v>
      </c>
      <c r="AE28" s="9" t="s">
        <v>8</v>
      </c>
      <c r="AF28" s="9" t="s">
        <v>8</v>
      </c>
      <c r="AG28" s="9" t="s">
        <v>8</v>
      </c>
      <c r="AH28" s="124" t="s">
        <v>8</v>
      </c>
      <c r="AI28" s="11"/>
      <c r="AJ28" s="292" t="s">
        <v>32</v>
      </c>
      <c r="AK28" s="433">
        <v>1.169</v>
      </c>
      <c r="AL28" s="12">
        <v>0.69</v>
      </c>
      <c r="AM28" s="242">
        <v>1.23</v>
      </c>
      <c r="AN28" s="447">
        <v>0.97178339868469976</v>
      </c>
      <c r="AO28" s="10"/>
      <c r="AP28" s="320" t="s">
        <v>32</v>
      </c>
      <c r="AQ28" s="415">
        <v>5</v>
      </c>
      <c r="AR28" s="372">
        <v>3</v>
      </c>
      <c r="AS28" s="377">
        <v>2.78</v>
      </c>
      <c r="AT28" s="372">
        <v>4.3</v>
      </c>
      <c r="AU28" s="375">
        <v>33.299999999999997</v>
      </c>
      <c r="AV28" s="376">
        <v>10</v>
      </c>
      <c r="AW28" s="375">
        <v>9.2666666666666657</v>
      </c>
      <c r="AX28" s="376">
        <f t="shared" si="1"/>
        <v>14.318999999999999</v>
      </c>
      <c r="AZ28" s="145"/>
      <c r="BA28" s="410"/>
    </row>
    <row r="29" spans="1:53" ht="15" customHeight="1" thickBot="1" x14ac:dyDescent="0.3">
      <c r="A29" s="515"/>
      <c r="B29" s="97" t="s">
        <v>33</v>
      </c>
      <c r="C29" s="129" t="s">
        <v>9</v>
      </c>
      <c r="D29" s="20" t="s">
        <v>9</v>
      </c>
      <c r="E29" s="19" t="s">
        <v>9</v>
      </c>
      <c r="F29" s="9" t="s">
        <v>9</v>
      </c>
      <c r="G29" s="9" t="s">
        <v>9</v>
      </c>
      <c r="H29" s="9" t="s">
        <v>9</v>
      </c>
      <c r="I29" s="9" t="s">
        <v>9</v>
      </c>
      <c r="J29" s="9" t="s">
        <v>9</v>
      </c>
      <c r="K29" s="124" t="s">
        <v>9</v>
      </c>
      <c r="L29" s="129">
        <v>47</v>
      </c>
      <c r="M29" s="9">
        <v>39</v>
      </c>
      <c r="N29" s="9">
        <v>34</v>
      </c>
      <c r="O29" s="9">
        <v>19</v>
      </c>
      <c r="P29" s="9">
        <v>36</v>
      </c>
      <c r="Q29" s="9">
        <v>50</v>
      </c>
      <c r="R29" s="9">
        <v>38</v>
      </c>
      <c r="S29" s="20">
        <v>42</v>
      </c>
      <c r="T29" s="19">
        <v>16</v>
      </c>
      <c r="U29" s="9" t="s">
        <v>8</v>
      </c>
      <c r="V29" s="9" t="s">
        <v>8</v>
      </c>
      <c r="W29" s="9" t="s">
        <v>8</v>
      </c>
      <c r="X29" s="9" t="s">
        <v>8</v>
      </c>
      <c r="Y29" s="124" t="s">
        <v>8</v>
      </c>
      <c r="Z29" s="129" t="s">
        <v>8</v>
      </c>
      <c r="AA29" s="9" t="s">
        <v>9</v>
      </c>
      <c r="AB29" s="9">
        <v>31</v>
      </c>
      <c r="AC29" s="9" t="s">
        <v>9</v>
      </c>
      <c r="AD29" s="9" t="s">
        <v>9</v>
      </c>
      <c r="AE29" s="9" t="s">
        <v>9</v>
      </c>
      <c r="AF29" s="9" t="s">
        <v>9</v>
      </c>
      <c r="AG29" s="9" t="s">
        <v>9</v>
      </c>
      <c r="AH29" s="124" t="s">
        <v>9</v>
      </c>
      <c r="AJ29" s="291" t="s">
        <v>33</v>
      </c>
      <c r="AK29" s="433">
        <v>0.88</v>
      </c>
      <c r="AL29" s="12">
        <v>1.34</v>
      </c>
      <c r="AM29" s="242">
        <v>0.74</v>
      </c>
      <c r="AN29" s="448" t="s">
        <v>11</v>
      </c>
      <c r="AO29" s="10"/>
      <c r="AP29" s="319" t="s">
        <v>33</v>
      </c>
      <c r="AQ29" s="415">
        <v>13.6</v>
      </c>
      <c r="AR29" s="372">
        <v>2</v>
      </c>
      <c r="AS29" s="377">
        <v>3.7</v>
      </c>
      <c r="AT29" s="374">
        <v>7.2</v>
      </c>
      <c r="AU29" s="375">
        <v>90.7</v>
      </c>
      <c r="AV29" s="376">
        <v>7</v>
      </c>
      <c r="AW29" s="375">
        <v>12.333333333333334</v>
      </c>
      <c r="AX29" s="376">
        <f t="shared" si="1"/>
        <v>23.976000000000003</v>
      </c>
      <c r="AZ29" s="145"/>
      <c r="BA29" s="410"/>
    </row>
    <row r="30" spans="1:53" ht="15" customHeight="1" thickBot="1" x14ac:dyDescent="0.3">
      <c r="A30" s="515"/>
      <c r="B30" s="100" t="s">
        <v>34</v>
      </c>
      <c r="C30" s="129" t="s">
        <v>11</v>
      </c>
      <c r="D30" s="20" t="s">
        <v>11</v>
      </c>
      <c r="E30" s="19" t="s">
        <v>11</v>
      </c>
      <c r="F30" s="9" t="s">
        <v>11</v>
      </c>
      <c r="G30" s="9" t="s">
        <v>11</v>
      </c>
      <c r="H30" s="9" t="s">
        <v>11</v>
      </c>
      <c r="I30" s="9" t="s">
        <v>11</v>
      </c>
      <c r="J30" s="9" t="s">
        <v>11</v>
      </c>
      <c r="K30" s="124" t="s">
        <v>11</v>
      </c>
      <c r="L30" s="127" t="s">
        <v>11</v>
      </c>
      <c r="M30" s="18" t="s">
        <v>11</v>
      </c>
      <c r="N30" s="18" t="s">
        <v>11</v>
      </c>
      <c r="O30" s="18" t="s">
        <v>11</v>
      </c>
      <c r="P30" s="18" t="s">
        <v>11</v>
      </c>
      <c r="Q30" s="18" t="s">
        <v>11</v>
      </c>
      <c r="R30" s="18" t="s">
        <v>11</v>
      </c>
      <c r="S30" s="153" t="s">
        <v>11</v>
      </c>
      <c r="T30" s="125" t="s">
        <v>11</v>
      </c>
      <c r="U30" s="18" t="s">
        <v>11</v>
      </c>
      <c r="V30" s="18" t="s">
        <v>11</v>
      </c>
      <c r="W30" s="18" t="s">
        <v>11</v>
      </c>
      <c r="X30" s="18" t="s">
        <v>11</v>
      </c>
      <c r="Y30" s="126" t="s">
        <v>11</v>
      </c>
      <c r="Z30" s="127" t="s">
        <v>11</v>
      </c>
      <c r="AA30" s="18" t="s">
        <v>11</v>
      </c>
      <c r="AB30" s="18" t="s">
        <v>11</v>
      </c>
      <c r="AC30" s="9" t="s">
        <v>11</v>
      </c>
      <c r="AD30" s="9" t="s">
        <v>11</v>
      </c>
      <c r="AE30" s="9" t="s">
        <v>11</v>
      </c>
      <c r="AF30" s="9" t="s">
        <v>11</v>
      </c>
      <c r="AG30" s="9" t="s">
        <v>11</v>
      </c>
      <c r="AH30" s="124" t="s">
        <v>11</v>
      </c>
      <c r="AI30" s="11"/>
      <c r="AJ30" s="292" t="s">
        <v>34</v>
      </c>
      <c r="AK30" s="242" t="s">
        <v>11</v>
      </c>
      <c r="AL30" s="12" t="s">
        <v>11</v>
      </c>
      <c r="AM30" s="242" t="s">
        <v>11</v>
      </c>
      <c r="AN30" s="447">
        <v>0.85028434442800305</v>
      </c>
      <c r="AO30" s="10"/>
      <c r="AP30" s="320" t="s">
        <v>34</v>
      </c>
      <c r="AQ30" s="416" t="s">
        <v>11</v>
      </c>
      <c r="AR30" s="372" t="s">
        <v>11</v>
      </c>
      <c r="AS30" s="373" t="s">
        <v>11</v>
      </c>
      <c r="AT30" s="372" t="s">
        <v>11</v>
      </c>
      <c r="AU30" s="373" t="s">
        <v>11</v>
      </c>
      <c r="AV30" s="372" t="s">
        <v>11</v>
      </c>
      <c r="AW30" s="373" t="s">
        <v>11</v>
      </c>
      <c r="AX30" s="372" t="s">
        <v>11</v>
      </c>
      <c r="AZ30" s="145"/>
      <c r="BA30" s="410"/>
    </row>
    <row r="31" spans="1:53" ht="15" customHeight="1" thickBot="1" x14ac:dyDescent="0.3">
      <c r="A31" s="515"/>
      <c r="B31" s="97" t="s">
        <v>35</v>
      </c>
      <c r="C31" s="129" t="s">
        <v>9</v>
      </c>
      <c r="D31" s="20" t="s">
        <v>9</v>
      </c>
      <c r="E31" s="19">
        <v>1</v>
      </c>
      <c r="F31" s="9" t="s">
        <v>9</v>
      </c>
      <c r="G31" s="9" t="s">
        <v>9</v>
      </c>
      <c r="H31" s="9" t="s">
        <v>9</v>
      </c>
      <c r="I31" s="9">
        <v>0</v>
      </c>
      <c r="J31" s="9" t="s">
        <v>9</v>
      </c>
      <c r="K31" s="124" t="s">
        <v>9</v>
      </c>
      <c r="L31" s="127" t="s">
        <v>9</v>
      </c>
      <c r="M31" s="18" t="s">
        <v>9</v>
      </c>
      <c r="N31" s="18" t="s">
        <v>9</v>
      </c>
      <c r="O31" s="18" t="s">
        <v>9</v>
      </c>
      <c r="P31" s="18" t="s">
        <v>9</v>
      </c>
      <c r="Q31" s="18" t="s">
        <v>9</v>
      </c>
      <c r="R31" s="18" t="s">
        <v>9</v>
      </c>
      <c r="S31" s="153" t="s">
        <v>9</v>
      </c>
      <c r="T31" s="125" t="s">
        <v>9</v>
      </c>
      <c r="U31" s="18" t="s">
        <v>8</v>
      </c>
      <c r="V31" s="18" t="s">
        <v>9</v>
      </c>
      <c r="W31" s="18" t="s">
        <v>8</v>
      </c>
      <c r="X31" s="18" t="s">
        <v>9</v>
      </c>
      <c r="Y31" s="126" t="s">
        <v>9</v>
      </c>
      <c r="Z31" s="127">
        <v>32</v>
      </c>
      <c r="AA31" s="18" t="s">
        <v>8</v>
      </c>
      <c r="AB31" s="18" t="s">
        <v>9</v>
      </c>
      <c r="AC31" s="9" t="s">
        <v>8</v>
      </c>
      <c r="AD31" s="9" t="s">
        <v>9</v>
      </c>
      <c r="AE31" s="9" t="s">
        <v>9</v>
      </c>
      <c r="AF31" s="9" t="s">
        <v>9</v>
      </c>
      <c r="AG31" s="9" t="s">
        <v>9</v>
      </c>
      <c r="AH31" s="124" t="s">
        <v>9</v>
      </c>
      <c r="AI31" s="11"/>
      <c r="AJ31" s="291" t="s">
        <v>35</v>
      </c>
      <c r="AK31" s="433">
        <v>0.69</v>
      </c>
      <c r="AL31" s="12">
        <v>1.23</v>
      </c>
      <c r="AM31" s="242">
        <v>0.53</v>
      </c>
      <c r="AN31" s="447">
        <v>0.80533359852968378</v>
      </c>
      <c r="AO31" s="10"/>
      <c r="AP31" s="319" t="s">
        <v>35</v>
      </c>
      <c r="AQ31" s="415">
        <v>5.4</v>
      </c>
      <c r="AR31" s="372">
        <v>2</v>
      </c>
      <c r="AS31" s="377">
        <v>4.0199999999999996</v>
      </c>
      <c r="AT31" s="374">
        <v>6.8</v>
      </c>
      <c r="AU31" s="375">
        <v>35.9</v>
      </c>
      <c r="AV31" s="376">
        <v>7</v>
      </c>
      <c r="AW31" s="375">
        <v>13.399999999999999</v>
      </c>
      <c r="AX31" s="376">
        <f t="shared" si="1"/>
        <v>22.643999999999998</v>
      </c>
      <c r="AZ31" s="145"/>
      <c r="BA31" s="410"/>
    </row>
    <row r="32" spans="1:53" ht="15" customHeight="1" thickBot="1" x14ac:dyDescent="0.3">
      <c r="A32" s="515"/>
      <c r="B32" s="100" t="s">
        <v>36</v>
      </c>
      <c r="C32" s="129" t="s">
        <v>9</v>
      </c>
      <c r="D32" s="20" t="s">
        <v>9</v>
      </c>
      <c r="E32" s="19" t="s">
        <v>9</v>
      </c>
      <c r="F32" s="9" t="s">
        <v>9</v>
      </c>
      <c r="G32" s="9" t="s">
        <v>9</v>
      </c>
      <c r="H32" s="9" t="s">
        <v>9</v>
      </c>
      <c r="I32" s="9" t="s">
        <v>9</v>
      </c>
      <c r="J32" s="9" t="s">
        <v>9</v>
      </c>
      <c r="K32" s="124" t="s">
        <v>9</v>
      </c>
      <c r="L32" s="129" t="s">
        <v>9</v>
      </c>
      <c r="M32" s="9" t="s">
        <v>9</v>
      </c>
      <c r="N32" s="9" t="s">
        <v>9</v>
      </c>
      <c r="O32" s="9" t="s">
        <v>9</v>
      </c>
      <c r="P32" s="9" t="s">
        <v>9</v>
      </c>
      <c r="Q32" s="9" t="s">
        <v>9</v>
      </c>
      <c r="R32" s="9" t="s">
        <v>9</v>
      </c>
      <c r="S32" s="20" t="s">
        <v>9</v>
      </c>
      <c r="T32" s="19" t="s">
        <v>9</v>
      </c>
      <c r="U32" s="9" t="s">
        <v>8</v>
      </c>
      <c r="V32" s="9" t="s">
        <v>9</v>
      </c>
      <c r="W32" s="9" t="s">
        <v>9</v>
      </c>
      <c r="X32" s="9" t="s">
        <v>9</v>
      </c>
      <c r="Y32" s="124" t="s">
        <v>9</v>
      </c>
      <c r="Z32" s="129">
        <v>12</v>
      </c>
      <c r="AA32" s="9" t="s">
        <v>8</v>
      </c>
      <c r="AB32" s="9" t="s">
        <v>9</v>
      </c>
      <c r="AC32" s="9" t="s">
        <v>9</v>
      </c>
      <c r="AD32" s="9" t="s">
        <v>9</v>
      </c>
      <c r="AE32" s="9" t="s">
        <v>9</v>
      </c>
      <c r="AF32" s="9" t="s">
        <v>9</v>
      </c>
      <c r="AG32" s="9" t="s">
        <v>9</v>
      </c>
      <c r="AH32" s="124" t="s">
        <v>9</v>
      </c>
      <c r="AI32" s="11"/>
      <c r="AJ32" s="431" t="s">
        <v>36</v>
      </c>
      <c r="AK32" s="433">
        <v>0.94200000000000006</v>
      </c>
      <c r="AL32" s="12">
        <v>0.94</v>
      </c>
      <c r="AM32" s="242">
        <v>0.43</v>
      </c>
      <c r="AN32" s="451" t="s">
        <v>11</v>
      </c>
      <c r="AO32" s="10"/>
      <c r="AP32" s="549" t="s">
        <v>36</v>
      </c>
      <c r="AQ32" s="415">
        <v>13.8</v>
      </c>
      <c r="AR32" s="372">
        <v>5</v>
      </c>
      <c r="AS32" s="377">
        <v>1.73</v>
      </c>
      <c r="AT32" s="374">
        <v>6.4</v>
      </c>
      <c r="AU32" s="375">
        <v>92</v>
      </c>
      <c r="AV32" s="376">
        <v>17</v>
      </c>
      <c r="AW32" s="375">
        <v>5.7666666666666666</v>
      </c>
      <c r="AX32" s="376">
        <f t="shared" si="1"/>
        <v>21.312000000000001</v>
      </c>
      <c r="AZ32" s="145"/>
      <c r="BA32" s="410"/>
    </row>
    <row r="33" spans="1:53" ht="15" customHeight="1" thickBot="1" x14ac:dyDescent="0.3">
      <c r="A33" s="515"/>
      <c r="B33" s="60" t="s">
        <v>37</v>
      </c>
      <c r="C33" s="129" t="s">
        <v>9</v>
      </c>
      <c r="D33" s="20" t="s">
        <v>9</v>
      </c>
      <c r="E33" s="19" t="s">
        <v>9</v>
      </c>
      <c r="F33" s="9" t="s">
        <v>9</v>
      </c>
      <c r="G33" s="9" t="s">
        <v>9</v>
      </c>
      <c r="H33" s="9" t="s">
        <v>9</v>
      </c>
      <c r="I33" s="9" t="s">
        <v>9</v>
      </c>
      <c r="J33" s="9" t="s">
        <v>9</v>
      </c>
      <c r="K33" s="124" t="s">
        <v>9</v>
      </c>
      <c r="L33" s="127" t="s">
        <v>11</v>
      </c>
      <c r="M33" s="18" t="s">
        <v>11</v>
      </c>
      <c r="N33" s="18" t="s">
        <v>11</v>
      </c>
      <c r="O33" s="18" t="s">
        <v>11</v>
      </c>
      <c r="P33" s="18" t="s">
        <v>11</v>
      </c>
      <c r="Q33" s="18" t="s">
        <v>11</v>
      </c>
      <c r="R33" s="18" t="s">
        <v>11</v>
      </c>
      <c r="S33" s="153" t="s">
        <v>11</v>
      </c>
      <c r="T33" s="125" t="s">
        <v>11</v>
      </c>
      <c r="U33" s="18" t="s">
        <v>11</v>
      </c>
      <c r="V33" s="18" t="s">
        <v>11</v>
      </c>
      <c r="W33" s="18" t="s">
        <v>11</v>
      </c>
      <c r="X33" s="18" t="s">
        <v>11</v>
      </c>
      <c r="Y33" s="126" t="s">
        <v>11</v>
      </c>
      <c r="Z33" s="127" t="s">
        <v>11</v>
      </c>
      <c r="AA33" s="18" t="s">
        <v>11</v>
      </c>
      <c r="AB33" s="18" t="s">
        <v>11</v>
      </c>
      <c r="AC33" s="9" t="s">
        <v>11</v>
      </c>
      <c r="AD33" s="9" t="s">
        <v>11</v>
      </c>
      <c r="AE33" s="9" t="s">
        <v>11</v>
      </c>
      <c r="AF33" s="9" t="s">
        <v>11</v>
      </c>
      <c r="AG33" s="9" t="s">
        <v>11</v>
      </c>
      <c r="AH33" s="124" t="s">
        <v>11</v>
      </c>
      <c r="AI33" s="11"/>
      <c r="AJ33" s="291" t="s">
        <v>37</v>
      </c>
      <c r="AK33" s="433">
        <v>0.68900000000000006</v>
      </c>
      <c r="AL33" s="248" t="s">
        <v>11</v>
      </c>
      <c r="AM33" s="243" t="s">
        <v>11</v>
      </c>
      <c r="AN33" s="451" t="s">
        <v>11</v>
      </c>
      <c r="AO33" s="10"/>
      <c r="AP33" s="321" t="s">
        <v>37</v>
      </c>
      <c r="AQ33" s="415">
        <v>3</v>
      </c>
      <c r="AR33" s="372" t="s">
        <v>11</v>
      </c>
      <c r="AS33" s="373" t="s">
        <v>11</v>
      </c>
      <c r="AT33" s="372" t="s">
        <v>11</v>
      </c>
      <c r="AU33" s="375">
        <v>20</v>
      </c>
      <c r="AV33" s="372" t="s">
        <v>11</v>
      </c>
      <c r="AW33" s="373" t="s">
        <v>11</v>
      </c>
      <c r="AX33" s="372" t="s">
        <v>11</v>
      </c>
      <c r="AZ33" s="145"/>
      <c r="BA33" s="410"/>
    </row>
    <row r="34" spans="1:53" ht="15" customHeight="1" thickBot="1" x14ac:dyDescent="0.3">
      <c r="A34" s="515"/>
      <c r="B34" s="97" t="s">
        <v>38</v>
      </c>
      <c r="C34" s="129" t="s">
        <v>9</v>
      </c>
      <c r="D34" s="20" t="s">
        <v>9</v>
      </c>
      <c r="E34" s="19" t="s">
        <v>9</v>
      </c>
      <c r="F34" s="9" t="s">
        <v>9</v>
      </c>
      <c r="G34" s="9" t="s">
        <v>9</v>
      </c>
      <c r="H34" s="9" t="s">
        <v>9</v>
      </c>
      <c r="I34" s="9" t="s">
        <v>9</v>
      </c>
      <c r="J34" s="9" t="s">
        <v>9</v>
      </c>
      <c r="K34" s="124" t="s">
        <v>9</v>
      </c>
      <c r="L34" s="127">
        <v>133</v>
      </c>
      <c r="M34" s="18">
        <v>118</v>
      </c>
      <c r="N34" s="18">
        <v>110</v>
      </c>
      <c r="O34" s="18" t="s">
        <v>9</v>
      </c>
      <c r="P34" s="18">
        <v>120</v>
      </c>
      <c r="Q34" s="18">
        <v>121</v>
      </c>
      <c r="R34" s="18">
        <v>91</v>
      </c>
      <c r="S34" s="153">
        <v>120</v>
      </c>
      <c r="T34" s="125">
        <v>43</v>
      </c>
      <c r="U34" s="18" t="s">
        <v>8</v>
      </c>
      <c r="V34" s="18" t="s">
        <v>8</v>
      </c>
      <c r="W34" s="18" t="s">
        <v>8</v>
      </c>
      <c r="X34" s="18" t="s">
        <v>8</v>
      </c>
      <c r="Y34" s="126" t="s">
        <v>8</v>
      </c>
      <c r="Z34" s="127" t="s">
        <v>8</v>
      </c>
      <c r="AA34" s="18" t="s">
        <v>8</v>
      </c>
      <c r="AB34" s="18" t="s">
        <v>8</v>
      </c>
      <c r="AC34" s="9" t="s">
        <v>9</v>
      </c>
      <c r="AD34" s="9" t="s">
        <v>9</v>
      </c>
      <c r="AE34" s="9" t="s">
        <v>9</v>
      </c>
      <c r="AF34" s="9" t="s">
        <v>9</v>
      </c>
      <c r="AG34" s="9" t="s">
        <v>9</v>
      </c>
      <c r="AH34" s="124" t="s">
        <v>9</v>
      </c>
      <c r="AI34" s="11"/>
      <c r="AJ34" s="291" t="s">
        <v>38</v>
      </c>
      <c r="AK34" s="433">
        <v>0.80799999999999994</v>
      </c>
      <c r="AL34" s="12">
        <v>0.87</v>
      </c>
      <c r="AM34" s="242">
        <v>0.78</v>
      </c>
      <c r="AN34" s="447">
        <v>0.9060962686304106</v>
      </c>
      <c r="AO34" s="10"/>
      <c r="AP34" s="321" t="s">
        <v>38</v>
      </c>
      <c r="AQ34" s="415">
        <v>26</v>
      </c>
      <c r="AR34" s="372">
        <v>10</v>
      </c>
      <c r="AS34" s="377">
        <v>7.98</v>
      </c>
      <c r="AT34" s="374">
        <v>17.399999999999999</v>
      </c>
      <c r="AU34" s="375">
        <v>173.3</v>
      </c>
      <c r="AV34" s="376">
        <v>33</v>
      </c>
      <c r="AW34" s="375">
        <v>26.6</v>
      </c>
      <c r="AX34" s="376">
        <f t="shared" si="1"/>
        <v>57.941999999999993</v>
      </c>
      <c r="AZ34" s="145"/>
      <c r="BA34" s="410"/>
    </row>
    <row r="35" spans="1:53" ht="15" customHeight="1" thickBot="1" x14ac:dyDescent="0.3">
      <c r="A35" s="515"/>
      <c r="B35" s="60" t="s">
        <v>39</v>
      </c>
      <c r="C35" s="129" t="s">
        <v>11</v>
      </c>
      <c r="D35" s="425" t="s">
        <v>11</v>
      </c>
      <c r="E35" s="19" t="s">
        <v>11</v>
      </c>
      <c r="F35" s="129" t="s">
        <v>11</v>
      </c>
      <c r="G35" s="129" t="s">
        <v>11</v>
      </c>
      <c r="H35" s="129" t="s">
        <v>11</v>
      </c>
      <c r="I35" s="129" t="s">
        <v>11</v>
      </c>
      <c r="J35" s="129" t="s">
        <v>11</v>
      </c>
      <c r="K35" s="296" t="s">
        <v>11</v>
      </c>
      <c r="L35" s="127">
        <v>1118</v>
      </c>
      <c r="M35" s="18">
        <v>1038</v>
      </c>
      <c r="N35" s="18">
        <v>1142</v>
      </c>
      <c r="O35" s="18" t="s">
        <v>11</v>
      </c>
      <c r="P35" s="18">
        <v>1155</v>
      </c>
      <c r="Q35" s="18">
        <v>1075</v>
      </c>
      <c r="R35" s="18">
        <v>1153</v>
      </c>
      <c r="S35" s="153">
        <v>1161</v>
      </c>
      <c r="T35" s="125" t="s">
        <v>11</v>
      </c>
      <c r="U35" s="18" t="s">
        <v>11</v>
      </c>
      <c r="V35" s="18" t="s">
        <v>11</v>
      </c>
      <c r="W35" s="18" t="s">
        <v>11</v>
      </c>
      <c r="X35" s="18" t="s">
        <v>11</v>
      </c>
      <c r="Y35" s="126" t="s">
        <v>11</v>
      </c>
      <c r="Z35" s="127" t="s">
        <v>11</v>
      </c>
      <c r="AA35" s="18" t="s">
        <v>11</v>
      </c>
      <c r="AB35" s="18" t="s">
        <v>11</v>
      </c>
      <c r="AC35" s="9" t="s">
        <v>9</v>
      </c>
      <c r="AD35" s="9" t="s">
        <v>9</v>
      </c>
      <c r="AE35" s="9" t="s">
        <v>9</v>
      </c>
      <c r="AF35" s="9" t="s">
        <v>9</v>
      </c>
      <c r="AG35" s="9" t="s">
        <v>9</v>
      </c>
      <c r="AH35" s="124" t="s">
        <v>9</v>
      </c>
      <c r="AI35" s="11"/>
      <c r="AJ35" s="291" t="s">
        <v>39</v>
      </c>
      <c r="AK35" s="243" t="s">
        <v>11</v>
      </c>
      <c r="AL35" s="12">
        <v>0.91</v>
      </c>
      <c r="AM35" s="242" t="s">
        <v>11</v>
      </c>
      <c r="AN35" s="447">
        <v>1.0167619227051325</v>
      </c>
      <c r="AO35" s="10"/>
      <c r="AP35" s="321" t="s">
        <v>39</v>
      </c>
      <c r="AQ35" s="415">
        <v>34</v>
      </c>
      <c r="AR35" s="372">
        <v>5</v>
      </c>
      <c r="AS35" s="373" t="s">
        <v>11</v>
      </c>
      <c r="AT35" s="374">
        <v>34.43</v>
      </c>
      <c r="AU35" s="375">
        <v>226.7</v>
      </c>
      <c r="AV35" s="376">
        <v>17</v>
      </c>
      <c r="AW35" s="373" t="s">
        <v>11</v>
      </c>
      <c r="AX35" s="376">
        <f t="shared" si="1"/>
        <v>114.6519</v>
      </c>
      <c r="AZ35" s="145"/>
      <c r="BA35" s="410"/>
    </row>
    <row r="36" spans="1:53" ht="15" customHeight="1" thickBot="1" x14ac:dyDescent="0.3">
      <c r="A36" s="515"/>
      <c r="B36" s="97" t="s">
        <v>40</v>
      </c>
      <c r="C36" s="129" t="s">
        <v>11</v>
      </c>
      <c r="D36" s="425" t="s">
        <v>11</v>
      </c>
      <c r="E36" s="19" t="s">
        <v>11</v>
      </c>
      <c r="F36" s="129" t="s">
        <v>11</v>
      </c>
      <c r="G36" s="129" t="s">
        <v>11</v>
      </c>
      <c r="H36" s="129" t="s">
        <v>11</v>
      </c>
      <c r="I36" s="129" t="s">
        <v>11</v>
      </c>
      <c r="J36" s="129" t="s">
        <v>11</v>
      </c>
      <c r="K36" s="296" t="s">
        <v>11</v>
      </c>
      <c r="L36" s="127">
        <v>288</v>
      </c>
      <c r="M36" s="18">
        <v>256</v>
      </c>
      <c r="N36" s="18">
        <v>239</v>
      </c>
      <c r="O36" s="18" t="s">
        <v>11</v>
      </c>
      <c r="P36" s="18">
        <v>291</v>
      </c>
      <c r="Q36" s="18">
        <v>297</v>
      </c>
      <c r="R36" s="18">
        <v>312</v>
      </c>
      <c r="S36" s="153">
        <v>288</v>
      </c>
      <c r="T36" s="125" t="s">
        <v>11</v>
      </c>
      <c r="U36" s="18" t="s">
        <v>11</v>
      </c>
      <c r="V36" s="18" t="s">
        <v>11</v>
      </c>
      <c r="W36" s="18" t="s">
        <v>11</v>
      </c>
      <c r="X36" s="18" t="s">
        <v>11</v>
      </c>
      <c r="Y36" s="126" t="s">
        <v>11</v>
      </c>
      <c r="Z36" s="127" t="s">
        <v>11</v>
      </c>
      <c r="AA36" s="18" t="s">
        <v>11</v>
      </c>
      <c r="AB36" s="18" t="s">
        <v>11</v>
      </c>
      <c r="AC36" s="9" t="s">
        <v>9</v>
      </c>
      <c r="AD36" s="9" t="s">
        <v>9</v>
      </c>
      <c r="AE36" s="9" t="s">
        <v>9</v>
      </c>
      <c r="AF36" s="9" t="s">
        <v>9</v>
      </c>
      <c r="AG36" s="9" t="s">
        <v>9</v>
      </c>
      <c r="AH36" s="124" t="s">
        <v>9</v>
      </c>
      <c r="AI36" s="11"/>
      <c r="AJ36" s="291" t="s">
        <v>40</v>
      </c>
      <c r="AK36" s="243" t="s">
        <v>11</v>
      </c>
      <c r="AL36" s="12">
        <v>0.88</v>
      </c>
      <c r="AM36" s="242" t="s">
        <v>11</v>
      </c>
      <c r="AN36" s="447">
        <v>0.3153853184866362</v>
      </c>
      <c r="AO36" s="10"/>
      <c r="AP36" s="321" t="s">
        <v>40</v>
      </c>
      <c r="AQ36" s="416" t="s">
        <v>11</v>
      </c>
      <c r="AR36" s="372">
        <v>22</v>
      </c>
      <c r="AS36" s="373" t="s">
        <v>11</v>
      </c>
      <c r="AT36" s="374">
        <v>38</v>
      </c>
      <c r="AU36" s="373" t="s">
        <v>11</v>
      </c>
      <c r="AV36" s="376">
        <v>73</v>
      </c>
      <c r="AW36" s="373" t="s">
        <v>11</v>
      </c>
      <c r="AX36" s="376">
        <f t="shared" si="1"/>
        <v>126.54</v>
      </c>
      <c r="AZ36" s="145"/>
      <c r="BA36" s="410"/>
    </row>
    <row r="37" spans="1:53" ht="15" customHeight="1" thickBot="1" x14ac:dyDescent="0.3">
      <c r="A37" s="515"/>
      <c r="B37" s="60" t="s">
        <v>41</v>
      </c>
      <c r="C37" s="129" t="s">
        <v>9</v>
      </c>
      <c r="D37" s="20" t="s">
        <v>9</v>
      </c>
      <c r="E37" s="19" t="s">
        <v>9</v>
      </c>
      <c r="F37" s="9" t="s">
        <v>9</v>
      </c>
      <c r="G37" s="9" t="s">
        <v>9</v>
      </c>
      <c r="H37" s="9" t="s">
        <v>9</v>
      </c>
      <c r="I37" s="9" t="s">
        <v>9</v>
      </c>
      <c r="J37" s="9" t="s">
        <v>9</v>
      </c>
      <c r="K37" s="124" t="s">
        <v>9</v>
      </c>
      <c r="L37" s="127">
        <v>331</v>
      </c>
      <c r="M37" s="18">
        <v>301</v>
      </c>
      <c r="N37" s="18">
        <v>387</v>
      </c>
      <c r="O37" s="18" t="s">
        <v>9</v>
      </c>
      <c r="P37" s="18">
        <v>327</v>
      </c>
      <c r="Q37" s="18">
        <v>260</v>
      </c>
      <c r="R37" s="18">
        <v>198</v>
      </c>
      <c r="S37" s="153">
        <v>281</v>
      </c>
      <c r="T37" s="125" t="s">
        <v>8</v>
      </c>
      <c r="U37" s="18" t="s">
        <v>8</v>
      </c>
      <c r="V37" s="18" t="s">
        <v>9</v>
      </c>
      <c r="W37" s="18" t="s">
        <v>9</v>
      </c>
      <c r="X37" s="18" t="s">
        <v>9</v>
      </c>
      <c r="Y37" s="126" t="s">
        <v>9</v>
      </c>
      <c r="Z37" s="127" t="s">
        <v>9</v>
      </c>
      <c r="AA37" s="18" t="s">
        <v>9</v>
      </c>
      <c r="AB37" s="18" t="s">
        <v>9</v>
      </c>
      <c r="AC37" s="9" t="s">
        <v>9</v>
      </c>
      <c r="AD37" s="9" t="s">
        <v>9</v>
      </c>
      <c r="AE37" s="9" t="s">
        <v>9</v>
      </c>
      <c r="AF37" s="9" t="s">
        <v>9</v>
      </c>
      <c r="AG37" s="9" t="s">
        <v>9</v>
      </c>
      <c r="AH37" s="124" t="s">
        <v>9</v>
      </c>
      <c r="AI37" s="11"/>
      <c r="AJ37" s="291" t="s">
        <v>41</v>
      </c>
      <c r="AK37" s="433">
        <v>0.65500000000000003</v>
      </c>
      <c r="AL37" s="12">
        <v>1.1000000000000001</v>
      </c>
      <c r="AM37" s="242">
        <v>0.54</v>
      </c>
      <c r="AN37" s="447">
        <v>0.62061213088050193</v>
      </c>
      <c r="AO37" s="10"/>
      <c r="AP37" s="321" t="s">
        <v>41</v>
      </c>
      <c r="AQ37" s="415">
        <v>15.6</v>
      </c>
      <c r="AR37" s="372">
        <v>6</v>
      </c>
      <c r="AS37" s="377">
        <v>1.45</v>
      </c>
      <c r="AT37" s="374">
        <v>7</v>
      </c>
      <c r="AU37" s="375">
        <v>104.4</v>
      </c>
      <c r="AV37" s="376">
        <v>20</v>
      </c>
      <c r="AW37" s="375">
        <v>4.833333333333333</v>
      </c>
      <c r="AX37" s="376">
        <f t="shared" si="1"/>
        <v>23.310000000000002</v>
      </c>
      <c r="AZ37" s="145"/>
      <c r="BA37" s="410"/>
    </row>
    <row r="38" spans="1:53" ht="15" customHeight="1" thickBot="1" x14ac:dyDescent="0.3">
      <c r="A38" s="515"/>
      <c r="B38" s="96" t="s">
        <v>42</v>
      </c>
      <c r="C38" s="129">
        <v>70</v>
      </c>
      <c r="D38" s="20">
        <v>123</v>
      </c>
      <c r="E38" s="19">
        <v>109</v>
      </c>
      <c r="F38" s="9">
        <v>4</v>
      </c>
      <c r="G38" s="9">
        <v>2</v>
      </c>
      <c r="H38" s="9">
        <v>3</v>
      </c>
      <c r="I38" s="9">
        <v>3</v>
      </c>
      <c r="J38" s="9">
        <v>0</v>
      </c>
      <c r="K38" s="124">
        <v>9</v>
      </c>
      <c r="L38" s="127" t="s">
        <v>9</v>
      </c>
      <c r="M38" s="18" t="s">
        <v>9</v>
      </c>
      <c r="N38" s="18" t="s">
        <v>9</v>
      </c>
      <c r="O38" s="18">
        <v>2690</v>
      </c>
      <c r="P38" s="18" t="s">
        <v>9</v>
      </c>
      <c r="Q38" s="18" t="s">
        <v>9</v>
      </c>
      <c r="R38" s="18" t="s">
        <v>9</v>
      </c>
      <c r="S38" s="153" t="s">
        <v>9</v>
      </c>
      <c r="T38" s="125">
        <v>22136</v>
      </c>
      <c r="U38" s="18">
        <v>11157</v>
      </c>
      <c r="V38" s="18">
        <v>3166</v>
      </c>
      <c r="W38" s="18">
        <v>51618</v>
      </c>
      <c r="X38" s="18">
        <v>14119</v>
      </c>
      <c r="Y38" s="126">
        <v>4337</v>
      </c>
      <c r="Z38" s="127">
        <v>23560</v>
      </c>
      <c r="AA38" s="18">
        <v>3202</v>
      </c>
      <c r="AB38" s="18">
        <v>17433</v>
      </c>
      <c r="AC38" s="9" t="s">
        <v>9</v>
      </c>
      <c r="AD38" s="9" t="s">
        <v>9</v>
      </c>
      <c r="AE38" s="9" t="s">
        <v>9</v>
      </c>
      <c r="AF38" s="9" t="s">
        <v>9</v>
      </c>
      <c r="AG38" s="9" t="s">
        <v>9</v>
      </c>
      <c r="AH38" s="124" t="s">
        <v>9</v>
      </c>
      <c r="AI38" s="11"/>
      <c r="AJ38" s="291" t="s">
        <v>42</v>
      </c>
      <c r="AK38" s="433">
        <v>1.0529999999999999</v>
      </c>
      <c r="AL38" s="12">
        <v>1.36</v>
      </c>
      <c r="AM38" s="242">
        <v>0.01</v>
      </c>
      <c r="AN38" s="447">
        <v>1.7181909260054384</v>
      </c>
      <c r="AO38" s="10"/>
      <c r="AP38" s="321" t="s">
        <v>42</v>
      </c>
      <c r="AQ38" s="415">
        <v>0.8</v>
      </c>
      <c r="AR38" s="372">
        <v>1</v>
      </c>
      <c r="AS38" s="377">
        <v>0.22</v>
      </c>
      <c r="AT38" s="374">
        <v>4.4000000000000004</v>
      </c>
      <c r="AU38" s="375">
        <v>5.5</v>
      </c>
      <c r="AV38" s="376">
        <v>3.3333333333333335</v>
      </c>
      <c r="AW38" s="375">
        <v>0.73333333333333339</v>
      </c>
      <c r="AX38" s="376">
        <f t="shared" si="1"/>
        <v>14.652000000000001</v>
      </c>
      <c r="AZ38" s="145"/>
      <c r="BA38" s="410"/>
    </row>
    <row r="39" spans="1:53" ht="15" customHeight="1" thickBot="1" x14ac:dyDescent="0.3">
      <c r="A39" s="515"/>
      <c r="B39" s="147" t="s">
        <v>43</v>
      </c>
      <c r="C39" s="73" t="s">
        <v>9</v>
      </c>
      <c r="D39" s="23" t="s">
        <v>9</v>
      </c>
      <c r="E39" s="22" t="s">
        <v>9</v>
      </c>
      <c r="F39" s="36" t="s">
        <v>9</v>
      </c>
      <c r="G39" s="36" t="s">
        <v>9</v>
      </c>
      <c r="H39" s="36" t="s">
        <v>9</v>
      </c>
      <c r="I39" s="36" t="s">
        <v>9</v>
      </c>
      <c r="J39" s="36" t="s">
        <v>9</v>
      </c>
      <c r="K39" s="51" t="s">
        <v>9</v>
      </c>
      <c r="L39" s="130" t="s">
        <v>9</v>
      </c>
      <c r="M39" s="151" t="s">
        <v>9</v>
      </c>
      <c r="N39" s="151" t="s">
        <v>9</v>
      </c>
      <c r="O39" s="151" t="s">
        <v>9</v>
      </c>
      <c r="P39" s="151" t="s">
        <v>9</v>
      </c>
      <c r="Q39" s="151" t="s">
        <v>9</v>
      </c>
      <c r="R39" s="151" t="s">
        <v>9</v>
      </c>
      <c r="S39" s="154" t="s">
        <v>9</v>
      </c>
      <c r="T39" s="150">
        <v>30</v>
      </c>
      <c r="U39" s="151">
        <v>9</v>
      </c>
      <c r="V39" s="151" t="s">
        <v>8</v>
      </c>
      <c r="W39" s="151">
        <v>11</v>
      </c>
      <c r="X39" s="151" t="s">
        <v>8</v>
      </c>
      <c r="Y39" s="152" t="s">
        <v>8</v>
      </c>
      <c r="Z39" s="130">
        <v>19</v>
      </c>
      <c r="AA39" s="151" t="s">
        <v>8</v>
      </c>
      <c r="AB39" s="151">
        <v>21</v>
      </c>
      <c r="AC39" s="36" t="s">
        <v>9</v>
      </c>
      <c r="AD39" s="36" t="s">
        <v>9</v>
      </c>
      <c r="AE39" s="36" t="s">
        <v>9</v>
      </c>
      <c r="AF39" s="36" t="s">
        <v>9</v>
      </c>
      <c r="AG39" s="36" t="s">
        <v>9</v>
      </c>
      <c r="AH39" s="51" t="s">
        <v>9</v>
      </c>
      <c r="AI39" s="11"/>
      <c r="AJ39" s="200" t="s">
        <v>43</v>
      </c>
      <c r="AK39" s="437">
        <v>1.42</v>
      </c>
      <c r="AL39" s="266">
        <v>0.89</v>
      </c>
      <c r="AM39" s="267">
        <v>0.72</v>
      </c>
      <c r="AN39" s="452">
        <v>0.58688401078737362</v>
      </c>
      <c r="AO39" s="10"/>
      <c r="AP39" s="324" t="s">
        <v>43</v>
      </c>
      <c r="AQ39" s="418">
        <v>13.6</v>
      </c>
      <c r="AR39" s="378">
        <v>3</v>
      </c>
      <c r="AS39" s="379">
        <v>2.52</v>
      </c>
      <c r="AT39" s="221">
        <v>2.6</v>
      </c>
      <c r="AU39" s="382">
        <v>90.7</v>
      </c>
      <c r="AV39" s="381">
        <v>10</v>
      </c>
      <c r="AW39" s="382">
        <v>8.4</v>
      </c>
      <c r="AX39" s="381">
        <f t="shared" si="1"/>
        <v>8.6580000000000013</v>
      </c>
      <c r="AZ39" s="145"/>
      <c r="BA39" s="410"/>
    </row>
    <row r="40" spans="1:53" ht="15" customHeight="1" thickBot="1" x14ac:dyDescent="0.3">
      <c r="A40" s="359" t="s">
        <v>44</v>
      </c>
      <c r="B40" s="60" t="s">
        <v>45</v>
      </c>
      <c r="C40" s="192" t="s">
        <v>9</v>
      </c>
      <c r="D40" s="193" t="s">
        <v>9</v>
      </c>
      <c r="E40" s="194" t="s">
        <v>9</v>
      </c>
      <c r="F40" s="148" t="s">
        <v>9</v>
      </c>
      <c r="G40" s="148" t="s">
        <v>9</v>
      </c>
      <c r="H40" s="148" t="s">
        <v>9</v>
      </c>
      <c r="I40" s="148" t="s">
        <v>9</v>
      </c>
      <c r="J40" s="148" t="s">
        <v>9</v>
      </c>
      <c r="K40" s="149" t="s">
        <v>9</v>
      </c>
      <c r="L40" s="195" t="s">
        <v>9</v>
      </c>
      <c r="M40" s="196" t="s">
        <v>9</v>
      </c>
      <c r="N40" s="196" t="s">
        <v>9</v>
      </c>
      <c r="O40" s="196">
        <v>1</v>
      </c>
      <c r="P40" s="196" t="s">
        <v>9</v>
      </c>
      <c r="Q40" s="196" t="s">
        <v>9</v>
      </c>
      <c r="R40" s="196" t="s">
        <v>9</v>
      </c>
      <c r="S40" s="197" t="s">
        <v>9</v>
      </c>
      <c r="T40" s="198" t="s">
        <v>9</v>
      </c>
      <c r="U40" s="196" t="s">
        <v>9</v>
      </c>
      <c r="V40" s="196" t="s">
        <v>9</v>
      </c>
      <c r="W40" s="196" t="s">
        <v>9</v>
      </c>
      <c r="X40" s="196" t="s">
        <v>9</v>
      </c>
      <c r="Y40" s="199" t="s">
        <v>9</v>
      </c>
      <c r="Z40" s="195" t="s">
        <v>9</v>
      </c>
      <c r="AA40" s="196" t="s">
        <v>9</v>
      </c>
      <c r="AB40" s="196" t="s">
        <v>9</v>
      </c>
      <c r="AC40" s="148" t="s">
        <v>9</v>
      </c>
      <c r="AD40" s="148" t="s">
        <v>9</v>
      </c>
      <c r="AE40" s="148" t="s">
        <v>9</v>
      </c>
      <c r="AF40" s="148" t="s">
        <v>9</v>
      </c>
      <c r="AG40" s="148" t="s">
        <v>9</v>
      </c>
      <c r="AH40" s="149" t="s">
        <v>9</v>
      </c>
      <c r="AI40" s="11"/>
      <c r="AJ40" s="424" t="s">
        <v>45</v>
      </c>
      <c r="AK40" s="438" t="s">
        <v>11</v>
      </c>
      <c r="AL40" s="264">
        <v>1.44</v>
      </c>
      <c r="AM40" s="265">
        <v>0.52</v>
      </c>
      <c r="AN40" s="453">
        <v>1.1765067828059954</v>
      </c>
      <c r="AO40" s="10"/>
      <c r="AP40" s="229" t="s">
        <v>45</v>
      </c>
      <c r="AQ40" s="419">
        <v>2.4</v>
      </c>
      <c r="AR40" s="392">
        <v>0</v>
      </c>
      <c r="AS40" s="393">
        <v>5.29</v>
      </c>
      <c r="AT40" s="226">
        <v>13.4</v>
      </c>
      <c r="AU40" s="394">
        <v>16</v>
      </c>
      <c r="AV40" s="395">
        <v>0</v>
      </c>
      <c r="AW40" s="394">
        <v>17.633333333333333</v>
      </c>
      <c r="AX40" s="395">
        <f t="shared" si="1"/>
        <v>44.622</v>
      </c>
      <c r="AZ40" s="145"/>
      <c r="BA40" s="410"/>
    </row>
    <row r="41" spans="1:53" ht="15" customHeight="1" thickBot="1" x14ac:dyDescent="0.3">
      <c r="A41" s="516" t="s">
        <v>46</v>
      </c>
      <c r="B41" s="99" t="s">
        <v>47</v>
      </c>
      <c r="C41" s="128">
        <v>1437</v>
      </c>
      <c r="D41" s="17">
        <v>1848</v>
      </c>
      <c r="E41" s="16">
        <v>2139</v>
      </c>
      <c r="F41" s="49">
        <v>1609</v>
      </c>
      <c r="G41" s="49">
        <v>1647</v>
      </c>
      <c r="H41" s="49">
        <v>1386</v>
      </c>
      <c r="I41" s="49">
        <v>2338</v>
      </c>
      <c r="J41" s="49">
        <v>1326</v>
      </c>
      <c r="K41" s="50">
        <v>1045</v>
      </c>
      <c r="L41" s="174">
        <v>6775</v>
      </c>
      <c r="M41" s="175">
        <v>6438</v>
      </c>
      <c r="N41" s="175">
        <v>5466</v>
      </c>
      <c r="O41" s="175">
        <v>2263</v>
      </c>
      <c r="P41" s="175">
        <v>7100</v>
      </c>
      <c r="Q41" s="175">
        <v>10139</v>
      </c>
      <c r="R41" s="175">
        <v>16585</v>
      </c>
      <c r="S41" s="176">
        <v>18103</v>
      </c>
      <c r="T41" s="177">
        <v>5019</v>
      </c>
      <c r="U41" s="175">
        <v>2720</v>
      </c>
      <c r="V41" s="175">
        <v>2241</v>
      </c>
      <c r="W41" s="175">
        <v>2886</v>
      </c>
      <c r="X41" s="175">
        <v>1827</v>
      </c>
      <c r="Y41" s="178">
        <v>1376</v>
      </c>
      <c r="Z41" s="174">
        <v>4693</v>
      </c>
      <c r="AA41" s="175">
        <v>1655</v>
      </c>
      <c r="AB41" s="175">
        <v>6996</v>
      </c>
      <c r="AC41" s="49">
        <v>1854.368932038836</v>
      </c>
      <c r="AD41" s="49">
        <v>1980.5825242718458</v>
      </c>
      <c r="AE41" s="49">
        <v>3446.601941747575</v>
      </c>
      <c r="AF41" s="49" t="s">
        <v>8</v>
      </c>
      <c r="AG41" s="49" t="s">
        <v>9</v>
      </c>
      <c r="AH41" s="50">
        <v>1000.0000000000007</v>
      </c>
      <c r="AI41" s="11"/>
      <c r="AJ41" s="407" t="s">
        <v>47</v>
      </c>
      <c r="AK41" s="436">
        <v>1.103</v>
      </c>
      <c r="AL41" s="258">
        <v>0.7</v>
      </c>
      <c r="AM41" s="259">
        <v>0.53</v>
      </c>
      <c r="AN41" s="454">
        <v>1.0967421039542402</v>
      </c>
      <c r="AO41" s="10"/>
      <c r="AP41" s="323" t="s">
        <v>47</v>
      </c>
      <c r="AQ41" s="414">
        <v>1.4</v>
      </c>
      <c r="AR41" s="387">
        <v>7</v>
      </c>
      <c r="AS41" s="388">
        <v>5.94</v>
      </c>
      <c r="AT41" s="220">
        <v>11.7</v>
      </c>
      <c r="AU41" s="389">
        <v>9.3000000000000007</v>
      </c>
      <c r="AV41" s="390">
        <v>23.333333333333336</v>
      </c>
      <c r="AW41" s="389">
        <v>19.8</v>
      </c>
      <c r="AX41" s="390">
        <f t="shared" si="1"/>
        <v>38.960999999999999</v>
      </c>
      <c r="AZ41" s="145"/>
      <c r="BA41" s="410"/>
    </row>
    <row r="42" spans="1:53" ht="15" customHeight="1" thickBot="1" x14ac:dyDescent="0.3">
      <c r="A42" s="516"/>
      <c r="B42" s="97" t="s">
        <v>48</v>
      </c>
      <c r="C42" s="129">
        <v>462</v>
      </c>
      <c r="D42" s="20">
        <v>745</v>
      </c>
      <c r="E42" s="19">
        <v>705</v>
      </c>
      <c r="F42" s="9">
        <v>568</v>
      </c>
      <c r="G42" s="9">
        <v>877</v>
      </c>
      <c r="H42" s="9">
        <v>745</v>
      </c>
      <c r="I42" s="9">
        <v>1096</v>
      </c>
      <c r="J42" s="9">
        <v>368</v>
      </c>
      <c r="K42" s="124">
        <v>196</v>
      </c>
      <c r="L42" s="127">
        <v>508</v>
      </c>
      <c r="M42" s="18">
        <v>870</v>
      </c>
      <c r="N42" s="18">
        <v>448</v>
      </c>
      <c r="O42" s="18">
        <v>257</v>
      </c>
      <c r="P42" s="18">
        <v>1341</v>
      </c>
      <c r="Q42" s="18">
        <v>2929</v>
      </c>
      <c r="R42" s="18">
        <v>7012</v>
      </c>
      <c r="S42" s="153">
        <v>6049</v>
      </c>
      <c r="T42" s="125">
        <v>1937</v>
      </c>
      <c r="U42" s="18">
        <v>983</v>
      </c>
      <c r="V42" s="18">
        <v>765</v>
      </c>
      <c r="W42" s="18">
        <v>615</v>
      </c>
      <c r="X42" s="18">
        <v>414</v>
      </c>
      <c r="Y42" s="126">
        <v>364</v>
      </c>
      <c r="Z42" s="127">
        <v>1156</v>
      </c>
      <c r="AA42" s="18">
        <v>424</v>
      </c>
      <c r="AB42" s="18">
        <v>1731</v>
      </c>
      <c r="AC42" s="9" t="s">
        <v>9</v>
      </c>
      <c r="AD42" s="9" t="s">
        <v>9</v>
      </c>
      <c r="AE42" s="9" t="s">
        <v>8</v>
      </c>
      <c r="AF42" s="9" t="s">
        <v>9</v>
      </c>
      <c r="AG42" s="9" t="s">
        <v>8</v>
      </c>
      <c r="AH42" s="124" t="s">
        <v>9</v>
      </c>
      <c r="AI42" s="11"/>
      <c r="AJ42" s="291" t="s">
        <v>48</v>
      </c>
      <c r="AK42" s="433">
        <v>1.06</v>
      </c>
      <c r="AL42" s="12">
        <v>0.92</v>
      </c>
      <c r="AM42" s="242">
        <v>0.53</v>
      </c>
      <c r="AN42" s="447">
        <v>1.2437810945273631</v>
      </c>
      <c r="AO42" s="10"/>
      <c r="AP42" s="319" t="s">
        <v>48</v>
      </c>
      <c r="AQ42" s="415">
        <v>1</v>
      </c>
      <c r="AR42" s="372">
        <v>23</v>
      </c>
      <c r="AS42" s="377">
        <v>25.76</v>
      </c>
      <c r="AT42" s="374">
        <v>46.2</v>
      </c>
      <c r="AU42" s="375">
        <v>6.9</v>
      </c>
      <c r="AV42" s="376">
        <v>76.666666666666671</v>
      </c>
      <c r="AW42" s="375">
        <v>85.866666666666674</v>
      </c>
      <c r="AX42" s="376">
        <f t="shared" si="1"/>
        <v>153.846</v>
      </c>
      <c r="AZ42" s="145"/>
      <c r="BA42" s="410"/>
    </row>
    <row r="43" spans="1:53" ht="15" customHeight="1" thickBot="1" x14ac:dyDescent="0.3">
      <c r="A43" s="517"/>
      <c r="B43" s="61" t="s">
        <v>49</v>
      </c>
      <c r="C43" s="73">
        <v>7740</v>
      </c>
      <c r="D43" s="23">
        <v>9160</v>
      </c>
      <c r="E43" s="22">
        <v>11300</v>
      </c>
      <c r="F43" s="36">
        <v>7780</v>
      </c>
      <c r="G43" s="36">
        <v>7560</v>
      </c>
      <c r="H43" s="36">
        <v>7360</v>
      </c>
      <c r="I43" s="36">
        <v>9440</v>
      </c>
      <c r="J43" s="36">
        <v>3520</v>
      </c>
      <c r="K43" s="51">
        <v>1886</v>
      </c>
      <c r="L43" s="130">
        <v>1081</v>
      </c>
      <c r="M43" s="151" t="s">
        <v>8</v>
      </c>
      <c r="N43" s="151">
        <v>889</v>
      </c>
      <c r="O43" s="151">
        <v>616</v>
      </c>
      <c r="P43" s="151">
        <v>384</v>
      </c>
      <c r="Q43" s="151">
        <v>7185</v>
      </c>
      <c r="R43" s="151">
        <v>18226</v>
      </c>
      <c r="S43" s="154">
        <v>17920</v>
      </c>
      <c r="T43" s="150">
        <v>2786</v>
      </c>
      <c r="U43" s="151">
        <v>1440</v>
      </c>
      <c r="V43" s="151">
        <v>1041</v>
      </c>
      <c r="W43" s="151">
        <v>1249</v>
      </c>
      <c r="X43" s="151">
        <v>988</v>
      </c>
      <c r="Y43" s="152">
        <v>1054</v>
      </c>
      <c r="Z43" s="130">
        <v>2770</v>
      </c>
      <c r="AA43" s="151">
        <v>851</v>
      </c>
      <c r="AB43" s="151">
        <v>3615</v>
      </c>
      <c r="AC43" s="36">
        <v>8500.6906811178415</v>
      </c>
      <c r="AD43" s="36">
        <v>11815.9600467538</v>
      </c>
      <c r="AE43" s="36">
        <v>31452.555520136011</v>
      </c>
      <c r="AF43" s="36" t="s">
        <v>8</v>
      </c>
      <c r="AG43" s="36" t="s">
        <v>8</v>
      </c>
      <c r="AH43" s="51">
        <v>7608.1181596004672</v>
      </c>
      <c r="AI43" s="11"/>
      <c r="AJ43" s="200" t="s">
        <v>49</v>
      </c>
      <c r="AK43" s="439" t="s">
        <v>13</v>
      </c>
      <c r="AL43" s="266">
        <v>1.65</v>
      </c>
      <c r="AM43" s="267">
        <v>1.17</v>
      </c>
      <c r="AN43" s="452">
        <v>9.3365919314277601</v>
      </c>
      <c r="AO43" s="10"/>
      <c r="AP43" s="324" t="s">
        <v>49</v>
      </c>
      <c r="AQ43" s="418">
        <v>5</v>
      </c>
      <c r="AR43" s="378">
        <v>75</v>
      </c>
      <c r="AS43" s="379">
        <v>18.38</v>
      </c>
      <c r="AT43" s="221">
        <v>37.200000000000003</v>
      </c>
      <c r="AU43" s="382">
        <v>33.299999999999997</v>
      </c>
      <c r="AV43" s="381">
        <v>250</v>
      </c>
      <c r="AW43" s="382">
        <v>61.266666666666666</v>
      </c>
      <c r="AX43" s="381">
        <f t="shared" si="1"/>
        <v>123.87600000000002</v>
      </c>
      <c r="AZ43" s="145"/>
      <c r="BA43" s="410"/>
    </row>
    <row r="44" spans="1:53" ht="15" customHeight="1" thickBot="1" x14ac:dyDescent="0.3">
      <c r="A44" s="94" t="s">
        <v>50</v>
      </c>
      <c r="B44" s="60" t="s">
        <v>51</v>
      </c>
      <c r="C44" s="192" t="s">
        <v>9</v>
      </c>
      <c r="D44" s="193" t="s">
        <v>9</v>
      </c>
      <c r="E44" s="194" t="s">
        <v>9</v>
      </c>
      <c r="F44" s="148" t="s">
        <v>9</v>
      </c>
      <c r="G44" s="148" t="s">
        <v>9</v>
      </c>
      <c r="H44" s="148" t="s">
        <v>9</v>
      </c>
      <c r="I44" s="148" t="s">
        <v>9</v>
      </c>
      <c r="J44" s="148" t="s">
        <v>9</v>
      </c>
      <c r="K44" s="149" t="s">
        <v>9</v>
      </c>
      <c r="L44" s="195" t="s">
        <v>9</v>
      </c>
      <c r="M44" s="196" t="s">
        <v>9</v>
      </c>
      <c r="N44" s="196">
        <v>5</v>
      </c>
      <c r="O44" s="196">
        <v>5</v>
      </c>
      <c r="P44" s="196">
        <v>6</v>
      </c>
      <c r="Q44" s="196" t="s">
        <v>9</v>
      </c>
      <c r="R44" s="196" t="s">
        <v>9</v>
      </c>
      <c r="S44" s="197" t="s">
        <v>9</v>
      </c>
      <c r="T44" s="198">
        <v>7</v>
      </c>
      <c r="U44" s="196" t="s">
        <v>8</v>
      </c>
      <c r="V44" s="196" t="s">
        <v>9</v>
      </c>
      <c r="W44" s="196" t="s">
        <v>9</v>
      </c>
      <c r="X44" s="196" t="s">
        <v>8</v>
      </c>
      <c r="Y44" s="199" t="s">
        <v>9</v>
      </c>
      <c r="Z44" s="195" t="s">
        <v>8</v>
      </c>
      <c r="AA44" s="196" t="s">
        <v>8</v>
      </c>
      <c r="AB44" s="196">
        <v>5</v>
      </c>
      <c r="AC44" s="148" t="s">
        <v>9</v>
      </c>
      <c r="AD44" s="148" t="s">
        <v>9</v>
      </c>
      <c r="AE44" s="148" t="s">
        <v>9</v>
      </c>
      <c r="AF44" s="148" t="s">
        <v>9</v>
      </c>
      <c r="AG44" s="148" t="s">
        <v>9</v>
      </c>
      <c r="AH44" s="149" t="s">
        <v>9</v>
      </c>
      <c r="AI44" s="11"/>
      <c r="AJ44" s="424" t="s">
        <v>51</v>
      </c>
      <c r="AK44" s="440">
        <v>0.47100000000000003</v>
      </c>
      <c r="AL44" s="264">
        <v>1.08</v>
      </c>
      <c r="AM44" s="265">
        <v>0.68</v>
      </c>
      <c r="AN44" s="453">
        <v>0.19779035635404019</v>
      </c>
      <c r="AO44" s="10"/>
      <c r="AP44" s="229" t="s">
        <v>51</v>
      </c>
      <c r="AQ44" s="419">
        <v>0.4</v>
      </c>
      <c r="AR44" s="392">
        <v>0</v>
      </c>
      <c r="AS44" s="393">
        <v>1.47</v>
      </c>
      <c r="AT44" s="226">
        <v>28.4</v>
      </c>
      <c r="AU44" s="394">
        <v>2.7</v>
      </c>
      <c r="AV44" s="395">
        <v>0</v>
      </c>
      <c r="AW44" s="394">
        <v>4.9000000000000004</v>
      </c>
      <c r="AX44" s="395">
        <f t="shared" si="1"/>
        <v>94.572000000000003</v>
      </c>
      <c r="AZ44" s="145"/>
      <c r="BA44" s="410"/>
    </row>
    <row r="45" spans="1:53" ht="15" customHeight="1" thickBot="1" x14ac:dyDescent="0.3">
      <c r="A45" s="516" t="s">
        <v>52</v>
      </c>
      <c r="B45" s="59" t="s">
        <v>53</v>
      </c>
      <c r="C45" s="128">
        <v>164</v>
      </c>
      <c r="D45" s="17">
        <v>387</v>
      </c>
      <c r="E45" s="16">
        <v>161</v>
      </c>
      <c r="F45" s="49">
        <v>430</v>
      </c>
      <c r="G45" s="49">
        <v>644</v>
      </c>
      <c r="H45" s="49">
        <v>789</v>
      </c>
      <c r="I45" s="49">
        <v>611</v>
      </c>
      <c r="J45" s="49">
        <v>272</v>
      </c>
      <c r="K45" s="50">
        <v>222</v>
      </c>
      <c r="L45" s="174">
        <v>1069</v>
      </c>
      <c r="M45" s="175">
        <v>1303</v>
      </c>
      <c r="N45" s="175">
        <v>1010</v>
      </c>
      <c r="O45" s="175" t="s">
        <v>8</v>
      </c>
      <c r="P45" s="175">
        <v>1066</v>
      </c>
      <c r="Q45" s="175">
        <v>1070</v>
      </c>
      <c r="R45" s="175">
        <v>3770</v>
      </c>
      <c r="S45" s="176">
        <v>4890</v>
      </c>
      <c r="T45" s="177">
        <v>735</v>
      </c>
      <c r="U45" s="175">
        <v>593</v>
      </c>
      <c r="V45" s="175">
        <v>574</v>
      </c>
      <c r="W45" s="175">
        <v>299</v>
      </c>
      <c r="X45" s="175">
        <v>323</v>
      </c>
      <c r="Y45" s="178">
        <v>393</v>
      </c>
      <c r="Z45" s="174">
        <v>616</v>
      </c>
      <c r="AA45" s="175">
        <v>422</v>
      </c>
      <c r="AB45" s="175">
        <v>1387</v>
      </c>
      <c r="AC45" s="49" t="s">
        <v>9</v>
      </c>
      <c r="AD45" s="49" t="s">
        <v>9</v>
      </c>
      <c r="AE45" s="49" t="s">
        <v>8</v>
      </c>
      <c r="AF45" s="49" t="s">
        <v>9</v>
      </c>
      <c r="AG45" s="49" t="s">
        <v>9</v>
      </c>
      <c r="AH45" s="50" t="s">
        <v>9</v>
      </c>
      <c r="AI45" s="11"/>
      <c r="AJ45" s="407" t="s">
        <v>53</v>
      </c>
      <c r="AK45" s="363">
        <v>1.29</v>
      </c>
      <c r="AL45" s="258">
        <v>1.48</v>
      </c>
      <c r="AM45" s="259">
        <v>0.87</v>
      </c>
      <c r="AN45" s="454">
        <v>1.1031722843457552</v>
      </c>
      <c r="AO45" s="10"/>
      <c r="AP45" s="323" t="s">
        <v>53</v>
      </c>
      <c r="AQ45" s="414">
        <v>6.6</v>
      </c>
      <c r="AR45" s="387">
        <v>171</v>
      </c>
      <c r="AS45" s="388">
        <v>29.66</v>
      </c>
      <c r="AT45" s="220">
        <v>45.5</v>
      </c>
      <c r="AU45" s="389">
        <v>44</v>
      </c>
      <c r="AV45" s="390">
        <v>570</v>
      </c>
      <c r="AW45" s="389">
        <v>98.866666666666674</v>
      </c>
      <c r="AX45" s="390">
        <f t="shared" si="1"/>
        <v>151.51500000000001</v>
      </c>
      <c r="AZ45" s="145"/>
      <c r="BA45" s="410"/>
    </row>
    <row r="46" spans="1:53" ht="15" customHeight="1" thickBot="1" x14ac:dyDescent="0.3">
      <c r="A46" s="517"/>
      <c r="B46" s="147" t="s">
        <v>54</v>
      </c>
      <c r="C46" s="73">
        <v>1503</v>
      </c>
      <c r="D46" s="23">
        <v>1544</v>
      </c>
      <c r="E46" s="22">
        <v>1446</v>
      </c>
      <c r="F46" s="36">
        <v>1255</v>
      </c>
      <c r="G46" s="36">
        <v>1474</v>
      </c>
      <c r="H46" s="36">
        <v>1359</v>
      </c>
      <c r="I46" s="36">
        <v>1575</v>
      </c>
      <c r="J46" s="36">
        <v>1386</v>
      </c>
      <c r="K46" s="51">
        <v>1458</v>
      </c>
      <c r="L46" s="130">
        <v>514</v>
      </c>
      <c r="M46" s="151">
        <v>507</v>
      </c>
      <c r="N46" s="151">
        <v>496</v>
      </c>
      <c r="O46" s="151">
        <v>2105</v>
      </c>
      <c r="P46" s="151">
        <v>529</v>
      </c>
      <c r="Q46" s="151">
        <v>562</v>
      </c>
      <c r="R46" s="151">
        <v>614</v>
      </c>
      <c r="S46" s="154">
        <v>521</v>
      </c>
      <c r="T46" s="150">
        <v>3643</v>
      </c>
      <c r="U46" s="151">
        <v>2611</v>
      </c>
      <c r="V46" s="151">
        <v>2383</v>
      </c>
      <c r="W46" s="151">
        <v>2359</v>
      </c>
      <c r="X46" s="151">
        <v>2263</v>
      </c>
      <c r="Y46" s="152">
        <v>2153</v>
      </c>
      <c r="Z46" s="130">
        <v>3153</v>
      </c>
      <c r="AA46" s="151">
        <v>2318</v>
      </c>
      <c r="AB46" s="151">
        <v>3444</v>
      </c>
      <c r="AC46" s="36">
        <v>11591.029922814972</v>
      </c>
      <c r="AD46" s="36">
        <v>7098.1886652329422</v>
      </c>
      <c r="AE46" s="36">
        <v>14329.616883364208</v>
      </c>
      <c r="AF46" s="36">
        <v>5992.7004585468039</v>
      </c>
      <c r="AG46" s="36" t="s">
        <v>8</v>
      </c>
      <c r="AH46" s="51">
        <v>10350.299959246047</v>
      </c>
      <c r="AI46" s="11"/>
      <c r="AJ46" s="200" t="s">
        <v>54</v>
      </c>
      <c r="AK46" s="364">
        <v>1.0629999999999999</v>
      </c>
      <c r="AL46" s="266">
        <v>1.1259999999999999</v>
      </c>
      <c r="AM46" s="267">
        <v>0.81</v>
      </c>
      <c r="AN46" s="452">
        <v>0.48596367067704632</v>
      </c>
      <c r="AO46" s="10"/>
      <c r="AP46" s="324" t="s">
        <v>54</v>
      </c>
      <c r="AQ46" s="418">
        <v>1.5</v>
      </c>
      <c r="AR46" s="378">
        <v>2</v>
      </c>
      <c r="AS46" s="379">
        <v>16.82</v>
      </c>
      <c r="AT46" s="221">
        <v>29.23</v>
      </c>
      <c r="AU46" s="382">
        <v>9.9</v>
      </c>
      <c r="AV46" s="381">
        <v>6.666666666666667</v>
      </c>
      <c r="AW46" s="382">
        <v>56.06666666666667</v>
      </c>
      <c r="AX46" s="381">
        <f t="shared" si="1"/>
        <v>97.335900000000009</v>
      </c>
      <c r="AZ46" s="145"/>
      <c r="BA46" s="410"/>
    </row>
    <row r="47" spans="1:53" ht="15" customHeight="1" thickBot="1" x14ac:dyDescent="0.3">
      <c r="A47" s="94" t="s">
        <v>55</v>
      </c>
      <c r="B47" s="60" t="s">
        <v>56</v>
      </c>
      <c r="C47" s="192" t="s">
        <v>9</v>
      </c>
      <c r="D47" s="193" t="s">
        <v>9</v>
      </c>
      <c r="E47" s="194" t="s">
        <v>9</v>
      </c>
      <c r="F47" s="148" t="s">
        <v>9</v>
      </c>
      <c r="G47" s="148" t="s">
        <v>9</v>
      </c>
      <c r="H47" s="148" t="s">
        <v>9</v>
      </c>
      <c r="I47" s="148" t="s">
        <v>9</v>
      </c>
      <c r="J47" s="148" t="s">
        <v>9</v>
      </c>
      <c r="K47" s="149" t="s">
        <v>9</v>
      </c>
      <c r="L47" s="195" t="s">
        <v>9</v>
      </c>
      <c r="M47" s="196" t="s">
        <v>9</v>
      </c>
      <c r="N47" s="196" t="s">
        <v>9</v>
      </c>
      <c r="O47" s="196">
        <v>1</v>
      </c>
      <c r="P47" s="196" t="s">
        <v>9</v>
      </c>
      <c r="Q47" s="196" t="s">
        <v>9</v>
      </c>
      <c r="R47" s="196" t="s">
        <v>9</v>
      </c>
      <c r="S47" s="197" t="s">
        <v>9</v>
      </c>
      <c r="T47" s="198" t="s">
        <v>9</v>
      </c>
      <c r="U47" s="196" t="s">
        <v>9</v>
      </c>
      <c r="V47" s="196" t="s">
        <v>9</v>
      </c>
      <c r="W47" s="196" t="s">
        <v>9</v>
      </c>
      <c r="X47" s="196" t="s">
        <v>9</v>
      </c>
      <c r="Y47" s="199" t="s">
        <v>9</v>
      </c>
      <c r="Z47" s="195" t="s">
        <v>9</v>
      </c>
      <c r="AA47" s="196" t="s">
        <v>9</v>
      </c>
      <c r="AB47" s="196" t="s">
        <v>9</v>
      </c>
      <c r="AC47" s="148" t="s">
        <v>9</v>
      </c>
      <c r="AD47" s="148" t="s">
        <v>9</v>
      </c>
      <c r="AE47" s="148" t="s">
        <v>9</v>
      </c>
      <c r="AF47" s="148" t="s">
        <v>9</v>
      </c>
      <c r="AG47" s="148" t="s">
        <v>9</v>
      </c>
      <c r="AH47" s="149" t="s">
        <v>9</v>
      </c>
      <c r="AI47" s="11"/>
      <c r="AJ47" s="424" t="s">
        <v>56</v>
      </c>
      <c r="AK47" s="441" t="s">
        <v>13</v>
      </c>
      <c r="AL47" s="264">
        <v>0.42</v>
      </c>
      <c r="AM47" s="265">
        <v>0.38</v>
      </c>
      <c r="AN47" s="453">
        <v>0.76046300501392239</v>
      </c>
      <c r="AO47" s="10"/>
      <c r="AP47" s="229" t="s">
        <v>56</v>
      </c>
      <c r="AQ47" s="419">
        <v>0.8</v>
      </c>
      <c r="AR47" s="392">
        <v>0</v>
      </c>
      <c r="AS47" s="393">
        <v>1.0900000000000001</v>
      </c>
      <c r="AT47" s="226">
        <v>2</v>
      </c>
      <c r="AU47" s="394">
        <v>5.3</v>
      </c>
      <c r="AV47" s="395">
        <v>0</v>
      </c>
      <c r="AW47" s="394">
        <v>3.6333333333333337</v>
      </c>
      <c r="AX47" s="395">
        <f t="shared" si="1"/>
        <v>6.66</v>
      </c>
      <c r="AZ47" s="145"/>
      <c r="BA47" s="410"/>
    </row>
    <row r="48" spans="1:53" ht="15" customHeight="1" thickBot="1" x14ac:dyDescent="0.3">
      <c r="A48" s="516" t="s">
        <v>57</v>
      </c>
      <c r="B48" s="59" t="s">
        <v>58</v>
      </c>
      <c r="C48" s="128">
        <v>0</v>
      </c>
      <c r="D48" s="17">
        <v>23</v>
      </c>
      <c r="E48" s="16">
        <v>600</v>
      </c>
      <c r="F48" s="49">
        <v>0</v>
      </c>
      <c r="G48" s="49">
        <v>0</v>
      </c>
      <c r="H48" s="49">
        <v>0</v>
      </c>
      <c r="I48" s="49">
        <v>0</v>
      </c>
      <c r="J48" s="49">
        <v>2</v>
      </c>
      <c r="K48" s="50">
        <v>0</v>
      </c>
      <c r="L48" s="174">
        <v>24</v>
      </c>
      <c r="M48" s="175">
        <v>19</v>
      </c>
      <c r="N48" s="175">
        <v>22</v>
      </c>
      <c r="O48" s="175">
        <v>6</v>
      </c>
      <c r="P48" s="175">
        <v>12</v>
      </c>
      <c r="Q48" s="175">
        <v>7</v>
      </c>
      <c r="R48" s="175">
        <v>8</v>
      </c>
      <c r="S48" s="176">
        <v>5</v>
      </c>
      <c r="T48" s="177">
        <v>5</v>
      </c>
      <c r="U48" s="175" t="s">
        <v>8</v>
      </c>
      <c r="V48" s="175" t="s">
        <v>8</v>
      </c>
      <c r="W48" s="175" t="s">
        <v>8</v>
      </c>
      <c r="X48" s="175">
        <v>169</v>
      </c>
      <c r="Y48" s="178">
        <v>287</v>
      </c>
      <c r="Z48" s="174">
        <v>1101</v>
      </c>
      <c r="AA48" s="175">
        <v>248</v>
      </c>
      <c r="AB48" s="175">
        <v>124</v>
      </c>
      <c r="AC48" s="49" t="s">
        <v>9</v>
      </c>
      <c r="AD48" s="49" t="s">
        <v>9</v>
      </c>
      <c r="AE48" s="49" t="s">
        <v>9</v>
      </c>
      <c r="AF48" s="49" t="s">
        <v>9</v>
      </c>
      <c r="AG48" s="49">
        <v>1091.4653473533344</v>
      </c>
      <c r="AH48" s="50" t="s">
        <v>9</v>
      </c>
      <c r="AI48" s="11"/>
      <c r="AJ48" s="407" t="s">
        <v>58</v>
      </c>
      <c r="AK48" s="363">
        <v>1.0620000000000001</v>
      </c>
      <c r="AL48" s="258">
        <v>1.43</v>
      </c>
      <c r="AM48" s="259">
        <v>0.85</v>
      </c>
      <c r="AN48" s="454">
        <v>0.78465603856852661</v>
      </c>
      <c r="AO48" s="10"/>
      <c r="AP48" s="323" t="s">
        <v>58</v>
      </c>
      <c r="AQ48" s="414">
        <v>8.6</v>
      </c>
      <c r="AR48" s="387">
        <v>1</v>
      </c>
      <c r="AS48" s="388">
        <v>1.25</v>
      </c>
      <c r="AT48" s="220">
        <v>11</v>
      </c>
      <c r="AU48" s="389">
        <v>57.3</v>
      </c>
      <c r="AV48" s="390">
        <v>3.3333333333333335</v>
      </c>
      <c r="AW48" s="389">
        <v>4.166666666666667</v>
      </c>
      <c r="AX48" s="390">
        <f t="shared" si="1"/>
        <v>36.630000000000003</v>
      </c>
      <c r="AZ48" s="145"/>
      <c r="BA48" s="410"/>
    </row>
    <row r="49" spans="1:53" ht="15" customHeight="1" thickBot="1" x14ac:dyDescent="0.3">
      <c r="A49" s="516"/>
      <c r="B49" s="98" t="s">
        <v>59</v>
      </c>
      <c r="C49" s="129">
        <v>19</v>
      </c>
      <c r="D49" s="20">
        <v>0</v>
      </c>
      <c r="E49" s="19">
        <v>23</v>
      </c>
      <c r="F49" s="9" t="s">
        <v>9</v>
      </c>
      <c r="G49" s="9" t="s">
        <v>9</v>
      </c>
      <c r="H49" s="9" t="s">
        <v>9</v>
      </c>
      <c r="I49" s="9" t="s">
        <v>9</v>
      </c>
      <c r="J49" s="9" t="s">
        <v>9</v>
      </c>
      <c r="K49" s="124" t="s">
        <v>9</v>
      </c>
      <c r="L49" s="127" t="s">
        <v>9</v>
      </c>
      <c r="M49" s="18" t="s">
        <v>9</v>
      </c>
      <c r="N49" s="18" t="s">
        <v>9</v>
      </c>
      <c r="O49" s="18" t="s">
        <v>9</v>
      </c>
      <c r="P49" s="18" t="s">
        <v>9</v>
      </c>
      <c r="Q49" s="18" t="s">
        <v>9</v>
      </c>
      <c r="R49" s="18" t="s">
        <v>9</v>
      </c>
      <c r="S49" s="153" t="s">
        <v>9</v>
      </c>
      <c r="T49" s="125" t="s">
        <v>9</v>
      </c>
      <c r="U49" s="18" t="s">
        <v>9</v>
      </c>
      <c r="V49" s="18" t="s">
        <v>9</v>
      </c>
      <c r="W49" s="18" t="s">
        <v>9</v>
      </c>
      <c r="X49" s="18" t="s">
        <v>8</v>
      </c>
      <c r="Y49" s="126" t="s">
        <v>8</v>
      </c>
      <c r="Z49" s="127">
        <v>28</v>
      </c>
      <c r="AA49" s="18" t="s">
        <v>9</v>
      </c>
      <c r="AB49" s="18" t="s">
        <v>9</v>
      </c>
      <c r="AC49" s="9" t="s">
        <v>9</v>
      </c>
      <c r="AD49" s="9" t="s">
        <v>9</v>
      </c>
      <c r="AE49" s="9" t="s">
        <v>9</v>
      </c>
      <c r="AF49" s="9" t="s">
        <v>9</v>
      </c>
      <c r="AG49" s="9" t="s">
        <v>9</v>
      </c>
      <c r="AH49" s="124" t="s">
        <v>9</v>
      </c>
      <c r="AI49" s="11"/>
      <c r="AJ49" s="292" t="s">
        <v>59</v>
      </c>
      <c r="AK49" s="246">
        <v>1.1499999999999999</v>
      </c>
      <c r="AL49" s="12">
        <v>1.19</v>
      </c>
      <c r="AM49" s="242">
        <v>1.07</v>
      </c>
      <c r="AN49" s="447">
        <v>1.1117037037037039</v>
      </c>
      <c r="AO49" s="10"/>
      <c r="AP49" s="320" t="s">
        <v>59</v>
      </c>
      <c r="AQ49" s="415">
        <v>8.1999999999999993</v>
      </c>
      <c r="AR49" s="372">
        <v>8</v>
      </c>
      <c r="AS49" s="377">
        <v>4.25</v>
      </c>
      <c r="AT49" s="374">
        <v>12</v>
      </c>
      <c r="AU49" s="375">
        <v>54.7</v>
      </c>
      <c r="AV49" s="376">
        <v>26.666666666666668</v>
      </c>
      <c r="AW49" s="375">
        <v>14.166666666666668</v>
      </c>
      <c r="AX49" s="376">
        <f t="shared" si="1"/>
        <v>39.96</v>
      </c>
      <c r="AZ49" s="145"/>
      <c r="BA49" s="410"/>
    </row>
    <row r="50" spans="1:53" ht="15" customHeight="1" thickBot="1" x14ac:dyDescent="0.3">
      <c r="A50" s="516"/>
      <c r="B50" s="100" t="s">
        <v>60</v>
      </c>
      <c r="C50" s="129">
        <v>48</v>
      </c>
      <c r="D50" s="20">
        <v>0</v>
      </c>
      <c r="E50" s="19">
        <v>60</v>
      </c>
      <c r="F50" s="9" t="s">
        <v>9</v>
      </c>
      <c r="G50" s="9" t="s">
        <v>9</v>
      </c>
      <c r="H50" s="9" t="s">
        <v>9</v>
      </c>
      <c r="I50" s="9" t="s">
        <v>9</v>
      </c>
      <c r="J50" s="9" t="s">
        <v>9</v>
      </c>
      <c r="K50" s="124" t="s">
        <v>9</v>
      </c>
      <c r="L50" s="127" t="s">
        <v>9</v>
      </c>
      <c r="M50" s="18" t="s">
        <v>9</v>
      </c>
      <c r="N50" s="18" t="s">
        <v>9</v>
      </c>
      <c r="O50" s="18" t="s">
        <v>9</v>
      </c>
      <c r="P50" s="18" t="s">
        <v>9</v>
      </c>
      <c r="Q50" s="18" t="s">
        <v>9</v>
      </c>
      <c r="R50" s="18" t="s">
        <v>9</v>
      </c>
      <c r="S50" s="153" t="s">
        <v>9</v>
      </c>
      <c r="T50" s="125" t="s">
        <v>9</v>
      </c>
      <c r="U50" s="18" t="s">
        <v>9</v>
      </c>
      <c r="V50" s="18" t="s">
        <v>9</v>
      </c>
      <c r="W50" s="18" t="s">
        <v>9</v>
      </c>
      <c r="X50" s="18">
        <v>21</v>
      </c>
      <c r="Y50" s="126">
        <v>27</v>
      </c>
      <c r="Z50" s="127">
        <v>80</v>
      </c>
      <c r="AA50" s="18">
        <v>12</v>
      </c>
      <c r="AB50" s="18">
        <v>12</v>
      </c>
      <c r="AC50" s="9" t="s">
        <v>9</v>
      </c>
      <c r="AD50" s="9" t="s">
        <v>9</v>
      </c>
      <c r="AE50" s="9" t="s">
        <v>9</v>
      </c>
      <c r="AF50" s="9" t="s">
        <v>9</v>
      </c>
      <c r="AG50" s="9" t="s">
        <v>9</v>
      </c>
      <c r="AH50" s="124" t="s">
        <v>9</v>
      </c>
      <c r="AI50" s="11"/>
      <c r="AJ50" s="292" t="s">
        <v>60</v>
      </c>
      <c r="AK50" s="246">
        <v>0.73799999999999999</v>
      </c>
      <c r="AL50" s="12">
        <v>0.94</v>
      </c>
      <c r="AM50" s="242">
        <v>0.66</v>
      </c>
      <c r="AN50" s="447">
        <v>0.74411347517730486</v>
      </c>
      <c r="AO50" s="10"/>
      <c r="AP50" s="320" t="s">
        <v>60</v>
      </c>
      <c r="AQ50" s="415">
        <v>0.4</v>
      </c>
      <c r="AR50" s="372">
        <v>2</v>
      </c>
      <c r="AS50" s="377">
        <v>3.59</v>
      </c>
      <c r="AT50" s="374">
        <v>18.399999999999999</v>
      </c>
      <c r="AU50" s="375">
        <v>2.7</v>
      </c>
      <c r="AV50" s="376">
        <v>6.666666666666667</v>
      </c>
      <c r="AW50" s="375">
        <v>11.966666666666667</v>
      </c>
      <c r="AX50" s="376">
        <f t="shared" si="1"/>
        <v>61.271999999999998</v>
      </c>
      <c r="AZ50" s="145"/>
      <c r="BA50" s="410"/>
    </row>
    <row r="51" spans="1:53" ht="15" customHeight="1" thickBot="1" x14ac:dyDescent="0.3">
      <c r="A51" s="516"/>
      <c r="B51" s="60" t="s">
        <v>61</v>
      </c>
      <c r="C51" s="129" t="s">
        <v>11</v>
      </c>
      <c r="D51" s="425" t="s">
        <v>11</v>
      </c>
      <c r="E51" s="19" t="s">
        <v>11</v>
      </c>
      <c r="F51" s="129" t="s">
        <v>11</v>
      </c>
      <c r="G51" s="129" t="s">
        <v>11</v>
      </c>
      <c r="H51" s="129" t="s">
        <v>11</v>
      </c>
      <c r="I51" s="129" t="s">
        <v>11</v>
      </c>
      <c r="J51" s="129" t="s">
        <v>11</v>
      </c>
      <c r="K51" s="296" t="s">
        <v>11</v>
      </c>
      <c r="L51" s="127">
        <v>27</v>
      </c>
      <c r="M51" s="18">
        <v>27</v>
      </c>
      <c r="N51" s="18">
        <v>26</v>
      </c>
      <c r="O51" s="18">
        <v>6</v>
      </c>
      <c r="P51" s="18">
        <v>30</v>
      </c>
      <c r="Q51" s="18">
        <v>21</v>
      </c>
      <c r="R51" s="18">
        <v>45</v>
      </c>
      <c r="S51" s="153">
        <v>46</v>
      </c>
      <c r="T51" s="125">
        <v>12</v>
      </c>
      <c r="U51" s="18">
        <v>6</v>
      </c>
      <c r="V51" s="18">
        <v>5</v>
      </c>
      <c r="W51" s="18">
        <v>7</v>
      </c>
      <c r="X51" s="18">
        <v>6</v>
      </c>
      <c r="Y51" s="126" t="s">
        <v>8</v>
      </c>
      <c r="Z51" s="127">
        <v>12</v>
      </c>
      <c r="AA51" s="18">
        <v>8</v>
      </c>
      <c r="AB51" s="18">
        <v>14</v>
      </c>
      <c r="AC51" s="9" t="s">
        <v>9</v>
      </c>
      <c r="AD51" s="9" t="s">
        <v>9</v>
      </c>
      <c r="AE51" s="9" t="s">
        <v>8</v>
      </c>
      <c r="AF51" s="9" t="s">
        <v>9</v>
      </c>
      <c r="AG51" s="9" t="s">
        <v>9</v>
      </c>
      <c r="AH51" s="124" t="s">
        <v>9</v>
      </c>
      <c r="AI51" s="11"/>
      <c r="AJ51" s="291" t="s">
        <v>61</v>
      </c>
      <c r="AK51" s="246" t="s">
        <v>11</v>
      </c>
      <c r="AL51" s="12">
        <v>0.97</v>
      </c>
      <c r="AM51" s="242">
        <v>0.46</v>
      </c>
      <c r="AN51" s="447">
        <v>1.0935502225792417</v>
      </c>
      <c r="AO51" s="10"/>
      <c r="AP51" s="321" t="s">
        <v>61</v>
      </c>
      <c r="AQ51" s="415">
        <v>2.6</v>
      </c>
      <c r="AR51" s="372">
        <v>1</v>
      </c>
      <c r="AS51" s="377">
        <v>1.32</v>
      </c>
      <c r="AT51" s="374">
        <v>4.5</v>
      </c>
      <c r="AU51" s="375">
        <v>17.3</v>
      </c>
      <c r="AV51" s="376">
        <v>3.3333333333333335</v>
      </c>
      <c r="AW51" s="375">
        <v>4.4000000000000004</v>
      </c>
      <c r="AX51" s="376">
        <f t="shared" si="1"/>
        <v>14.984999999999999</v>
      </c>
      <c r="AZ51" s="145"/>
      <c r="BA51" s="410"/>
    </row>
    <row r="52" spans="1:53" ht="15" customHeight="1" thickBot="1" x14ac:dyDescent="0.3">
      <c r="A52" s="516"/>
      <c r="B52" s="97" t="s">
        <v>62</v>
      </c>
      <c r="C52" s="129" t="s">
        <v>9</v>
      </c>
      <c r="D52" s="20" t="s">
        <v>9</v>
      </c>
      <c r="E52" s="19" t="s">
        <v>9</v>
      </c>
      <c r="F52" s="9" t="s">
        <v>9</v>
      </c>
      <c r="G52" s="9" t="s">
        <v>9</v>
      </c>
      <c r="H52" s="9" t="s">
        <v>9</v>
      </c>
      <c r="I52" s="9" t="s">
        <v>9</v>
      </c>
      <c r="J52" s="9" t="s">
        <v>9</v>
      </c>
      <c r="K52" s="124" t="s">
        <v>9</v>
      </c>
      <c r="L52" s="127" t="s">
        <v>8</v>
      </c>
      <c r="M52" s="18">
        <v>18</v>
      </c>
      <c r="N52" s="18" t="s">
        <v>8</v>
      </c>
      <c r="O52" s="18">
        <v>34</v>
      </c>
      <c r="P52" s="18" t="s">
        <v>8</v>
      </c>
      <c r="Q52" s="18" t="s">
        <v>8</v>
      </c>
      <c r="R52" s="18" t="s">
        <v>8</v>
      </c>
      <c r="S52" s="153">
        <v>14</v>
      </c>
      <c r="T52" s="125">
        <v>23</v>
      </c>
      <c r="U52" s="18">
        <v>25</v>
      </c>
      <c r="V52" s="18">
        <v>26</v>
      </c>
      <c r="W52" s="18">
        <v>25</v>
      </c>
      <c r="X52" s="18">
        <v>30</v>
      </c>
      <c r="Y52" s="126">
        <v>27</v>
      </c>
      <c r="Z52" s="127">
        <v>22</v>
      </c>
      <c r="AA52" s="18">
        <v>28</v>
      </c>
      <c r="AB52" s="18">
        <v>34</v>
      </c>
      <c r="AC52" s="9" t="s">
        <v>9</v>
      </c>
      <c r="AD52" s="9" t="s">
        <v>9</v>
      </c>
      <c r="AE52" s="9" t="s">
        <v>9</v>
      </c>
      <c r="AF52" s="9" t="s">
        <v>9</v>
      </c>
      <c r="AG52" s="9" t="s">
        <v>9</v>
      </c>
      <c r="AH52" s="124" t="s">
        <v>9</v>
      </c>
      <c r="AI52" s="11"/>
      <c r="AJ52" s="291" t="s">
        <v>62</v>
      </c>
      <c r="AK52" s="246">
        <v>0.63400000000000001</v>
      </c>
      <c r="AL52" s="12">
        <v>1.36</v>
      </c>
      <c r="AM52" s="242">
        <v>0.17</v>
      </c>
      <c r="AN52" s="447">
        <v>0.71017871580379055</v>
      </c>
      <c r="AO52" s="10"/>
      <c r="AP52" s="319" t="s">
        <v>62</v>
      </c>
      <c r="AQ52" s="415">
        <v>3.4</v>
      </c>
      <c r="AR52" s="372">
        <v>4</v>
      </c>
      <c r="AS52" s="377">
        <v>0.37</v>
      </c>
      <c r="AT52" s="374">
        <v>4.2</v>
      </c>
      <c r="AU52" s="375">
        <v>22.7</v>
      </c>
      <c r="AV52" s="376">
        <v>13.333333333333334</v>
      </c>
      <c r="AW52" s="375">
        <v>1.2333333333333334</v>
      </c>
      <c r="AX52" s="376">
        <f t="shared" si="1"/>
        <v>13.986000000000001</v>
      </c>
      <c r="AZ52" s="145"/>
      <c r="BA52" s="410"/>
    </row>
    <row r="53" spans="1:53" ht="15" customHeight="1" thickBot="1" x14ac:dyDescent="0.3">
      <c r="A53" s="516"/>
      <c r="B53" s="97" t="s">
        <v>63</v>
      </c>
      <c r="C53" s="129">
        <v>52</v>
      </c>
      <c r="D53" s="20">
        <v>92</v>
      </c>
      <c r="E53" s="19">
        <v>63</v>
      </c>
      <c r="F53" s="9">
        <v>87</v>
      </c>
      <c r="G53" s="9">
        <v>92</v>
      </c>
      <c r="H53" s="9">
        <v>102</v>
      </c>
      <c r="I53" s="9">
        <v>112</v>
      </c>
      <c r="J53" s="9">
        <v>77</v>
      </c>
      <c r="K53" s="124">
        <v>57</v>
      </c>
      <c r="L53" s="129" t="s">
        <v>9</v>
      </c>
      <c r="M53" s="9" t="s">
        <v>9</v>
      </c>
      <c r="N53" s="9" t="s">
        <v>9</v>
      </c>
      <c r="O53" s="9">
        <v>105</v>
      </c>
      <c r="P53" s="9" t="s">
        <v>9</v>
      </c>
      <c r="Q53" s="9" t="s">
        <v>9</v>
      </c>
      <c r="R53" s="9" t="s">
        <v>9</v>
      </c>
      <c r="S53" s="20" t="s">
        <v>9</v>
      </c>
      <c r="T53" s="19">
        <v>290</v>
      </c>
      <c r="U53" s="9">
        <v>113</v>
      </c>
      <c r="V53" s="9">
        <v>95</v>
      </c>
      <c r="W53" s="9">
        <v>129</v>
      </c>
      <c r="X53" s="9">
        <v>87</v>
      </c>
      <c r="Y53" s="124">
        <v>74</v>
      </c>
      <c r="Z53" s="129">
        <v>207</v>
      </c>
      <c r="AA53" s="9">
        <v>113</v>
      </c>
      <c r="AB53" s="9">
        <v>329</v>
      </c>
      <c r="AC53" s="9" t="s">
        <v>9</v>
      </c>
      <c r="AD53" s="9" t="s">
        <v>9</v>
      </c>
      <c r="AE53" s="9" t="s">
        <v>9</v>
      </c>
      <c r="AF53" s="9" t="s">
        <v>9</v>
      </c>
      <c r="AG53" s="9" t="s">
        <v>9</v>
      </c>
      <c r="AH53" s="124" t="s">
        <v>9</v>
      </c>
      <c r="AI53" s="11"/>
      <c r="AJ53" s="291" t="s">
        <v>63</v>
      </c>
      <c r="AK53" s="246">
        <v>0.70400000000000007</v>
      </c>
      <c r="AL53" s="12">
        <v>1.1000000000000001</v>
      </c>
      <c r="AM53" s="242">
        <v>0.31</v>
      </c>
      <c r="AN53" s="447">
        <v>1.5071032719222763</v>
      </c>
      <c r="AO53" s="10"/>
      <c r="AP53" s="319" t="s">
        <v>63</v>
      </c>
      <c r="AQ53" s="415">
        <v>4</v>
      </c>
      <c r="AR53" s="372">
        <v>3</v>
      </c>
      <c r="AS53" s="377">
        <v>0.66</v>
      </c>
      <c r="AT53" s="374">
        <v>15</v>
      </c>
      <c r="AU53" s="375">
        <v>26.7</v>
      </c>
      <c r="AV53" s="376">
        <v>10</v>
      </c>
      <c r="AW53" s="375">
        <v>2.2000000000000002</v>
      </c>
      <c r="AX53" s="376">
        <f t="shared" si="1"/>
        <v>49.95</v>
      </c>
      <c r="AZ53" s="145"/>
      <c r="BA53" s="410"/>
    </row>
    <row r="54" spans="1:53" ht="15" customHeight="1" thickBot="1" x14ac:dyDescent="0.3">
      <c r="A54" s="516"/>
      <c r="B54" s="97" t="s">
        <v>64</v>
      </c>
      <c r="C54" s="129" t="s">
        <v>11</v>
      </c>
      <c r="D54" s="20" t="s">
        <v>11</v>
      </c>
      <c r="E54" s="19" t="s">
        <v>11</v>
      </c>
      <c r="F54" s="129" t="s">
        <v>11</v>
      </c>
      <c r="G54" s="129" t="s">
        <v>11</v>
      </c>
      <c r="H54" s="129" t="s">
        <v>11</v>
      </c>
      <c r="I54" s="129" t="s">
        <v>11</v>
      </c>
      <c r="J54" s="129" t="s">
        <v>11</v>
      </c>
      <c r="K54" s="296" t="s">
        <v>11</v>
      </c>
      <c r="L54" s="127" t="s">
        <v>11</v>
      </c>
      <c r="M54" s="18" t="s">
        <v>11</v>
      </c>
      <c r="N54" s="18" t="s">
        <v>11</v>
      </c>
      <c r="O54" s="18" t="s">
        <v>11</v>
      </c>
      <c r="P54" s="18" t="s">
        <v>11</v>
      </c>
      <c r="Q54" s="18" t="s">
        <v>11</v>
      </c>
      <c r="R54" s="18" t="s">
        <v>11</v>
      </c>
      <c r="S54" s="153" t="s">
        <v>11</v>
      </c>
      <c r="T54" s="125" t="s">
        <v>11</v>
      </c>
      <c r="U54" s="18" t="s">
        <v>11</v>
      </c>
      <c r="V54" s="18" t="s">
        <v>11</v>
      </c>
      <c r="W54" s="18" t="s">
        <v>11</v>
      </c>
      <c r="X54" s="18" t="s">
        <v>11</v>
      </c>
      <c r="Y54" s="126" t="s">
        <v>11</v>
      </c>
      <c r="Z54" s="127" t="s">
        <v>11</v>
      </c>
      <c r="AA54" s="18" t="s">
        <v>11</v>
      </c>
      <c r="AB54" s="18" t="s">
        <v>11</v>
      </c>
      <c r="AC54" s="9" t="s">
        <v>11</v>
      </c>
      <c r="AD54" s="9" t="s">
        <v>11</v>
      </c>
      <c r="AE54" s="9" t="s">
        <v>11</v>
      </c>
      <c r="AF54" s="9" t="s">
        <v>11</v>
      </c>
      <c r="AG54" s="9" t="s">
        <v>11</v>
      </c>
      <c r="AH54" s="124" t="s">
        <v>11</v>
      </c>
      <c r="AI54" s="11"/>
      <c r="AJ54" s="291" t="s">
        <v>64</v>
      </c>
      <c r="AK54" s="246" t="s">
        <v>11</v>
      </c>
      <c r="AL54" s="248" t="s">
        <v>11</v>
      </c>
      <c r="AM54" s="243" t="s">
        <v>11</v>
      </c>
      <c r="AN54" s="451" t="s">
        <v>11</v>
      </c>
      <c r="AO54" s="10"/>
      <c r="AP54" s="321" t="s">
        <v>64</v>
      </c>
      <c r="AQ54" s="415" t="s">
        <v>11</v>
      </c>
      <c r="AR54" s="376" t="s">
        <v>11</v>
      </c>
      <c r="AS54" s="375" t="s">
        <v>11</v>
      </c>
      <c r="AT54" s="372" t="s">
        <v>11</v>
      </c>
      <c r="AU54" s="375" t="s">
        <v>11</v>
      </c>
      <c r="AV54" s="376" t="s">
        <v>11</v>
      </c>
      <c r="AW54" s="375" t="s">
        <v>11</v>
      </c>
      <c r="AX54" s="372" t="s">
        <v>11</v>
      </c>
      <c r="AZ54" s="145"/>
      <c r="BA54" s="410"/>
    </row>
    <row r="55" spans="1:53" ht="15" customHeight="1" thickBot="1" x14ac:dyDescent="0.3">
      <c r="A55" s="516"/>
      <c r="B55" s="60" t="s">
        <v>65</v>
      </c>
      <c r="C55" s="129" t="s">
        <v>9</v>
      </c>
      <c r="D55" s="20" t="s">
        <v>9</v>
      </c>
      <c r="E55" s="19" t="s">
        <v>9</v>
      </c>
      <c r="F55" s="9" t="s">
        <v>9</v>
      </c>
      <c r="G55" s="9" t="s">
        <v>9</v>
      </c>
      <c r="H55" s="9" t="s">
        <v>9</v>
      </c>
      <c r="I55" s="9" t="s">
        <v>9</v>
      </c>
      <c r="J55" s="9" t="s">
        <v>9</v>
      </c>
      <c r="K55" s="124" t="s">
        <v>9</v>
      </c>
      <c r="L55" s="127" t="s">
        <v>9</v>
      </c>
      <c r="M55" s="18" t="s">
        <v>9</v>
      </c>
      <c r="N55" s="18" t="s">
        <v>9</v>
      </c>
      <c r="O55" s="18" t="s">
        <v>9</v>
      </c>
      <c r="P55" s="18" t="s">
        <v>9</v>
      </c>
      <c r="Q55" s="18" t="s">
        <v>9</v>
      </c>
      <c r="R55" s="18" t="s">
        <v>9</v>
      </c>
      <c r="S55" s="153" t="s">
        <v>9</v>
      </c>
      <c r="T55" s="125" t="s">
        <v>9</v>
      </c>
      <c r="U55" s="18" t="s">
        <v>9</v>
      </c>
      <c r="V55" s="18" t="s">
        <v>9</v>
      </c>
      <c r="W55" s="18" t="s">
        <v>9</v>
      </c>
      <c r="X55" s="18" t="s">
        <v>9</v>
      </c>
      <c r="Y55" s="126" t="s">
        <v>9</v>
      </c>
      <c r="Z55" s="127" t="s">
        <v>9</v>
      </c>
      <c r="AA55" s="18" t="s">
        <v>9</v>
      </c>
      <c r="AB55" s="18" t="s">
        <v>9</v>
      </c>
      <c r="AC55" s="9" t="s">
        <v>9</v>
      </c>
      <c r="AD55" s="9" t="s">
        <v>9</v>
      </c>
      <c r="AE55" s="9" t="s">
        <v>9</v>
      </c>
      <c r="AF55" s="9" t="s">
        <v>9</v>
      </c>
      <c r="AG55" s="9" t="s">
        <v>9</v>
      </c>
      <c r="AH55" s="124" t="s">
        <v>9</v>
      </c>
      <c r="AI55" s="11"/>
      <c r="AJ55" s="291" t="s">
        <v>65</v>
      </c>
      <c r="AK55" s="246">
        <v>0.66200000000000003</v>
      </c>
      <c r="AL55" s="249">
        <v>141</v>
      </c>
      <c r="AM55" s="242">
        <v>0.53</v>
      </c>
      <c r="AN55" s="447">
        <v>0.65602494855967075</v>
      </c>
      <c r="AO55" s="10"/>
      <c r="AP55" s="321" t="s">
        <v>65</v>
      </c>
      <c r="AQ55" s="415">
        <v>1.9</v>
      </c>
      <c r="AR55" s="372">
        <v>4</v>
      </c>
      <c r="AS55" s="377">
        <v>9.5500000000000007</v>
      </c>
      <c r="AT55" s="374">
        <v>3.3</v>
      </c>
      <c r="AU55" s="375">
        <v>12.7</v>
      </c>
      <c r="AV55" s="376">
        <v>13</v>
      </c>
      <c r="AW55" s="375">
        <v>31.833333333333336</v>
      </c>
      <c r="AX55" s="376">
        <f t="shared" si="1"/>
        <v>10.988999999999999</v>
      </c>
      <c r="AZ55" s="145"/>
      <c r="BA55" s="410"/>
    </row>
    <row r="56" spans="1:53" ht="15" customHeight="1" thickBot="1" x14ac:dyDescent="0.3">
      <c r="A56" s="516"/>
      <c r="B56" s="97" t="s">
        <v>66</v>
      </c>
      <c r="C56" s="129" t="s">
        <v>9</v>
      </c>
      <c r="D56" s="20" t="s">
        <v>9</v>
      </c>
      <c r="E56" s="19" t="s">
        <v>9</v>
      </c>
      <c r="F56" s="9" t="s">
        <v>9</v>
      </c>
      <c r="G56" s="9" t="s">
        <v>9</v>
      </c>
      <c r="H56" s="9" t="s">
        <v>9</v>
      </c>
      <c r="I56" s="9" t="s">
        <v>9</v>
      </c>
      <c r="J56" s="9" t="s">
        <v>9</v>
      </c>
      <c r="K56" s="124" t="s">
        <v>9</v>
      </c>
      <c r="L56" s="127" t="s">
        <v>9</v>
      </c>
      <c r="M56" s="18" t="s">
        <v>9</v>
      </c>
      <c r="N56" s="18" t="s">
        <v>9</v>
      </c>
      <c r="O56" s="18" t="s">
        <v>9</v>
      </c>
      <c r="P56" s="18" t="s">
        <v>9</v>
      </c>
      <c r="Q56" s="18" t="s">
        <v>9</v>
      </c>
      <c r="R56" s="18" t="s">
        <v>9</v>
      </c>
      <c r="S56" s="153" t="s">
        <v>8</v>
      </c>
      <c r="T56" s="125" t="s">
        <v>9</v>
      </c>
      <c r="U56" s="18" t="s">
        <v>8</v>
      </c>
      <c r="V56" s="18" t="s">
        <v>9</v>
      </c>
      <c r="W56" s="18" t="s">
        <v>9</v>
      </c>
      <c r="X56" s="18" t="s">
        <v>9</v>
      </c>
      <c r="Y56" s="126" t="s">
        <v>9</v>
      </c>
      <c r="Z56" s="127">
        <v>10</v>
      </c>
      <c r="AA56" s="18" t="s">
        <v>9</v>
      </c>
      <c r="AB56" s="18" t="s">
        <v>9</v>
      </c>
      <c r="AC56" s="9" t="s">
        <v>9</v>
      </c>
      <c r="AD56" s="9" t="s">
        <v>9</v>
      </c>
      <c r="AE56" s="9" t="s">
        <v>9</v>
      </c>
      <c r="AF56" s="9" t="s">
        <v>9</v>
      </c>
      <c r="AG56" s="9" t="s">
        <v>9</v>
      </c>
      <c r="AH56" s="124" t="s">
        <v>9</v>
      </c>
      <c r="AI56" s="11"/>
      <c r="AJ56" s="291" t="s">
        <v>66</v>
      </c>
      <c r="AK56" s="246">
        <v>0.51800000000000002</v>
      </c>
      <c r="AL56" s="12">
        <v>0.99</v>
      </c>
      <c r="AM56" s="242">
        <v>3.46</v>
      </c>
      <c r="AN56" s="447">
        <v>0.96378830083565459</v>
      </c>
      <c r="AO56" s="10"/>
      <c r="AP56" s="320" t="s">
        <v>66</v>
      </c>
      <c r="AQ56" s="415" t="s">
        <v>11</v>
      </c>
      <c r="AR56" s="372">
        <v>3</v>
      </c>
      <c r="AS56" s="377">
        <v>2.31</v>
      </c>
      <c r="AT56" s="374">
        <v>13.2</v>
      </c>
      <c r="AU56" s="375" t="s">
        <v>11</v>
      </c>
      <c r="AV56" s="376">
        <v>10</v>
      </c>
      <c r="AW56" s="375">
        <v>7.7</v>
      </c>
      <c r="AX56" s="376">
        <f t="shared" si="1"/>
        <v>43.955999999999996</v>
      </c>
      <c r="AZ56" s="145"/>
      <c r="BA56" s="410"/>
    </row>
    <row r="57" spans="1:53" ht="15" customHeight="1" thickBot="1" x14ac:dyDescent="0.3">
      <c r="A57" s="516"/>
      <c r="B57" s="97" t="s">
        <v>67</v>
      </c>
      <c r="C57" s="129" t="s">
        <v>9</v>
      </c>
      <c r="D57" s="20">
        <v>25</v>
      </c>
      <c r="E57" s="302" t="s">
        <v>9</v>
      </c>
      <c r="F57" s="9" t="s">
        <v>9</v>
      </c>
      <c r="G57" s="20" t="s">
        <v>9</v>
      </c>
      <c r="H57" s="9" t="s">
        <v>9</v>
      </c>
      <c r="I57" s="20">
        <v>152</v>
      </c>
      <c r="J57" s="9" t="s">
        <v>9</v>
      </c>
      <c r="K57" s="296" t="s">
        <v>9</v>
      </c>
      <c r="L57" s="127" t="s">
        <v>9</v>
      </c>
      <c r="M57" s="18" t="s">
        <v>8</v>
      </c>
      <c r="N57" s="18" t="s">
        <v>8</v>
      </c>
      <c r="O57" s="18" t="s">
        <v>9</v>
      </c>
      <c r="P57" s="18" t="s">
        <v>9</v>
      </c>
      <c r="Q57" s="18" t="s">
        <v>9</v>
      </c>
      <c r="R57" s="18" t="s">
        <v>9</v>
      </c>
      <c r="S57" s="153" t="s">
        <v>9</v>
      </c>
      <c r="T57" s="125" t="s">
        <v>8</v>
      </c>
      <c r="U57" s="18">
        <v>9</v>
      </c>
      <c r="V57" s="18" t="s">
        <v>9</v>
      </c>
      <c r="W57" s="18" t="s">
        <v>8</v>
      </c>
      <c r="X57" s="18" t="s">
        <v>9</v>
      </c>
      <c r="Y57" s="126" t="s">
        <v>9</v>
      </c>
      <c r="Z57" s="127" t="s">
        <v>9</v>
      </c>
      <c r="AA57" s="18" t="s">
        <v>9</v>
      </c>
      <c r="AB57" s="18" t="s">
        <v>9</v>
      </c>
      <c r="AC57" s="9" t="s">
        <v>9</v>
      </c>
      <c r="AD57" s="9" t="s">
        <v>9</v>
      </c>
      <c r="AE57" s="9" t="s">
        <v>9</v>
      </c>
      <c r="AF57" s="9" t="s">
        <v>9</v>
      </c>
      <c r="AG57" s="9" t="s">
        <v>9</v>
      </c>
      <c r="AH57" s="124" t="s">
        <v>9</v>
      </c>
      <c r="AI57" s="11"/>
      <c r="AJ57" s="291" t="s">
        <v>67</v>
      </c>
      <c r="AK57" s="246">
        <v>0.38700000000000001</v>
      </c>
      <c r="AL57" s="12">
        <v>1.24</v>
      </c>
      <c r="AM57" s="242">
        <v>0.27</v>
      </c>
      <c r="AN57" s="447">
        <v>4.1766109785202871E-2</v>
      </c>
      <c r="AO57" s="10"/>
      <c r="AP57" s="319" t="s">
        <v>67</v>
      </c>
      <c r="AQ57" s="415">
        <v>2.8</v>
      </c>
      <c r="AR57" s="372">
        <v>9</v>
      </c>
      <c r="AS57" s="377">
        <v>1.66</v>
      </c>
      <c r="AT57" s="374">
        <v>9.1</v>
      </c>
      <c r="AU57" s="375">
        <v>18.7</v>
      </c>
      <c r="AV57" s="376">
        <v>30</v>
      </c>
      <c r="AW57" s="375">
        <v>5.5333333333333332</v>
      </c>
      <c r="AX57" s="376">
        <f t="shared" si="1"/>
        <v>30.303000000000001</v>
      </c>
      <c r="AZ57" s="145"/>
      <c r="BA57" s="410"/>
    </row>
    <row r="58" spans="1:53" ht="15" customHeight="1" thickBot="1" x14ac:dyDescent="0.3">
      <c r="A58" s="516"/>
      <c r="B58" s="97" t="s">
        <v>68</v>
      </c>
      <c r="C58" s="129" t="s">
        <v>9</v>
      </c>
      <c r="D58" s="20" t="s">
        <v>9</v>
      </c>
      <c r="E58" s="19" t="s">
        <v>9</v>
      </c>
      <c r="F58" s="9" t="s">
        <v>9</v>
      </c>
      <c r="G58" s="9" t="s">
        <v>9</v>
      </c>
      <c r="H58" s="9" t="s">
        <v>9</v>
      </c>
      <c r="I58" s="9" t="s">
        <v>9</v>
      </c>
      <c r="J58" s="9" t="s">
        <v>9</v>
      </c>
      <c r="K58" s="124" t="s">
        <v>9</v>
      </c>
      <c r="L58" s="127" t="s">
        <v>9</v>
      </c>
      <c r="M58" s="18" t="s">
        <v>9</v>
      </c>
      <c r="N58" s="18" t="s">
        <v>9</v>
      </c>
      <c r="O58" s="18" t="s">
        <v>9</v>
      </c>
      <c r="P58" s="18" t="s">
        <v>9</v>
      </c>
      <c r="Q58" s="18" t="s">
        <v>9</v>
      </c>
      <c r="R58" s="18" t="s">
        <v>9</v>
      </c>
      <c r="S58" s="153" t="s">
        <v>9</v>
      </c>
      <c r="T58" s="125" t="s">
        <v>9</v>
      </c>
      <c r="U58" s="18" t="s">
        <v>9</v>
      </c>
      <c r="V58" s="18" t="s">
        <v>9</v>
      </c>
      <c r="W58" s="18" t="s">
        <v>9</v>
      </c>
      <c r="X58" s="18" t="s">
        <v>9</v>
      </c>
      <c r="Y58" s="126" t="s">
        <v>9</v>
      </c>
      <c r="Z58" s="127" t="s">
        <v>9</v>
      </c>
      <c r="AA58" s="18" t="s">
        <v>9</v>
      </c>
      <c r="AB58" s="18" t="s">
        <v>9</v>
      </c>
      <c r="AC58" s="9" t="s">
        <v>9</v>
      </c>
      <c r="AD58" s="9" t="s">
        <v>9</v>
      </c>
      <c r="AE58" s="9" t="s">
        <v>9</v>
      </c>
      <c r="AF58" s="9" t="s">
        <v>9</v>
      </c>
      <c r="AG58" s="9" t="s">
        <v>9</v>
      </c>
      <c r="AH58" s="124" t="s">
        <v>9</v>
      </c>
      <c r="AI58" s="11"/>
      <c r="AJ58" s="291" t="s">
        <v>68</v>
      </c>
      <c r="AK58" s="246">
        <v>0.78400000000000003</v>
      </c>
      <c r="AL58" s="12">
        <v>0.5</v>
      </c>
      <c r="AM58" s="242">
        <v>0.06</v>
      </c>
      <c r="AN58" s="447">
        <v>1.612676056338028E-2</v>
      </c>
      <c r="AO58" s="10"/>
      <c r="AP58" s="321" t="s">
        <v>68</v>
      </c>
      <c r="AQ58" s="415">
        <v>8</v>
      </c>
      <c r="AR58" s="372">
        <v>19</v>
      </c>
      <c r="AS58" s="377">
        <v>0.87</v>
      </c>
      <c r="AT58" s="374">
        <v>25.2</v>
      </c>
      <c r="AU58" s="375">
        <v>53.3</v>
      </c>
      <c r="AV58" s="376">
        <v>63</v>
      </c>
      <c r="AW58" s="375">
        <v>2.9</v>
      </c>
      <c r="AX58" s="376">
        <f t="shared" si="1"/>
        <v>83.915999999999997</v>
      </c>
      <c r="AZ58" s="145"/>
      <c r="BA58" s="410"/>
    </row>
    <row r="59" spans="1:53" ht="15" customHeight="1" thickBot="1" x14ac:dyDescent="0.3">
      <c r="A59" s="516"/>
      <c r="B59" s="60" t="s">
        <v>69</v>
      </c>
      <c r="C59" s="129">
        <v>47</v>
      </c>
      <c r="D59" s="20">
        <v>96</v>
      </c>
      <c r="E59" s="19">
        <v>70</v>
      </c>
      <c r="F59" s="9">
        <v>90</v>
      </c>
      <c r="G59" s="9">
        <v>60</v>
      </c>
      <c r="H59" s="9">
        <v>79</v>
      </c>
      <c r="I59" s="9">
        <v>70</v>
      </c>
      <c r="J59" s="9">
        <v>85</v>
      </c>
      <c r="K59" s="124">
        <v>63</v>
      </c>
      <c r="L59" s="127">
        <v>189</v>
      </c>
      <c r="M59" s="18">
        <v>172</v>
      </c>
      <c r="N59" s="18">
        <v>187</v>
      </c>
      <c r="O59" s="18">
        <v>39</v>
      </c>
      <c r="P59" s="18">
        <v>232</v>
      </c>
      <c r="Q59" s="18">
        <v>369</v>
      </c>
      <c r="R59" s="18">
        <v>472</v>
      </c>
      <c r="S59" s="153">
        <v>650</v>
      </c>
      <c r="T59" s="125">
        <v>282</v>
      </c>
      <c r="U59" s="18">
        <v>52</v>
      </c>
      <c r="V59" s="18">
        <v>38</v>
      </c>
      <c r="W59" s="18">
        <v>98</v>
      </c>
      <c r="X59" s="18">
        <v>53</v>
      </c>
      <c r="Y59" s="126">
        <v>29</v>
      </c>
      <c r="Z59" s="127">
        <v>190</v>
      </c>
      <c r="AA59" s="18">
        <v>35</v>
      </c>
      <c r="AB59" s="18">
        <v>266</v>
      </c>
      <c r="AC59" s="9">
        <v>1369.5478711207988</v>
      </c>
      <c r="AD59" s="9" t="s">
        <v>9</v>
      </c>
      <c r="AE59" s="9">
        <v>2769.2833593043924</v>
      </c>
      <c r="AF59" s="9" t="s">
        <v>9</v>
      </c>
      <c r="AG59" s="9">
        <v>1977.8998497169252</v>
      </c>
      <c r="AH59" s="124" t="s">
        <v>8</v>
      </c>
      <c r="AI59" s="11"/>
      <c r="AJ59" s="291" t="s">
        <v>69</v>
      </c>
      <c r="AK59" s="433">
        <v>0.67700000000000005</v>
      </c>
      <c r="AL59" s="12">
        <v>1.44</v>
      </c>
      <c r="AM59" s="242">
        <v>1.0900000000000001</v>
      </c>
      <c r="AN59" s="447">
        <v>1.0191125790381703</v>
      </c>
      <c r="AO59" s="10"/>
      <c r="AP59" s="319" t="s">
        <v>69</v>
      </c>
      <c r="AQ59" s="415">
        <v>3.8</v>
      </c>
      <c r="AR59" s="372">
        <v>2</v>
      </c>
      <c r="AS59" s="377">
        <v>6.85</v>
      </c>
      <c r="AT59" s="374">
        <v>11.2</v>
      </c>
      <c r="AU59" s="375">
        <v>25.3</v>
      </c>
      <c r="AV59" s="376">
        <v>7</v>
      </c>
      <c r="AW59" s="375">
        <v>22.833333333333332</v>
      </c>
      <c r="AX59" s="376">
        <f t="shared" si="1"/>
        <v>37.295999999999999</v>
      </c>
      <c r="AZ59" s="145"/>
      <c r="BA59" s="410"/>
    </row>
    <row r="60" spans="1:53" ht="15" customHeight="1" thickBot="1" x14ac:dyDescent="0.3">
      <c r="A60" s="516"/>
      <c r="B60" s="100" t="s">
        <v>70</v>
      </c>
      <c r="C60" s="129" t="s">
        <v>9</v>
      </c>
      <c r="D60" s="20" t="s">
        <v>9</v>
      </c>
      <c r="E60" s="19" t="s">
        <v>9</v>
      </c>
      <c r="F60" s="9" t="s">
        <v>9</v>
      </c>
      <c r="G60" s="9" t="s">
        <v>9</v>
      </c>
      <c r="H60" s="9" t="s">
        <v>9</v>
      </c>
      <c r="I60" s="9" t="s">
        <v>9</v>
      </c>
      <c r="J60" s="9" t="s">
        <v>9</v>
      </c>
      <c r="K60" s="124" t="s">
        <v>9</v>
      </c>
      <c r="L60" s="127">
        <v>33</v>
      </c>
      <c r="M60" s="18">
        <v>24</v>
      </c>
      <c r="N60" s="18">
        <v>22</v>
      </c>
      <c r="O60" s="18">
        <v>10</v>
      </c>
      <c r="P60" s="18">
        <v>27</v>
      </c>
      <c r="Q60" s="18">
        <v>31</v>
      </c>
      <c r="R60" s="18">
        <v>19</v>
      </c>
      <c r="S60" s="153">
        <v>46</v>
      </c>
      <c r="T60" s="125">
        <v>31</v>
      </c>
      <c r="U60" s="18" t="s">
        <v>8</v>
      </c>
      <c r="V60" s="18" t="s">
        <v>8</v>
      </c>
      <c r="W60" s="18" t="s">
        <v>8</v>
      </c>
      <c r="X60" s="18" t="s">
        <v>8</v>
      </c>
      <c r="Y60" s="126" t="s">
        <v>8</v>
      </c>
      <c r="Z60" s="127">
        <v>23</v>
      </c>
      <c r="AA60" s="18" t="s">
        <v>8</v>
      </c>
      <c r="AB60" s="18">
        <v>26</v>
      </c>
      <c r="AC60" s="9" t="s">
        <v>9</v>
      </c>
      <c r="AD60" s="9" t="s">
        <v>9</v>
      </c>
      <c r="AE60" s="9" t="s">
        <v>9</v>
      </c>
      <c r="AF60" s="9" t="s">
        <v>9</v>
      </c>
      <c r="AG60" s="9" t="s">
        <v>9</v>
      </c>
      <c r="AH60" s="124" t="s">
        <v>9</v>
      </c>
      <c r="AI60" s="11"/>
      <c r="AJ60" s="292" t="s">
        <v>70</v>
      </c>
      <c r="AK60" s="433">
        <v>0.61399999999999999</v>
      </c>
      <c r="AL60" s="12">
        <v>1.05</v>
      </c>
      <c r="AM60" s="242">
        <v>0.57999999999999996</v>
      </c>
      <c r="AN60" s="447">
        <v>0.93179032110970506</v>
      </c>
      <c r="AO60" s="10"/>
      <c r="AP60" s="320" t="s">
        <v>70</v>
      </c>
      <c r="AQ60" s="415">
        <v>6</v>
      </c>
      <c r="AR60" s="372">
        <v>2</v>
      </c>
      <c r="AS60" s="377">
        <v>4.3600000000000003</v>
      </c>
      <c r="AT60" s="374">
        <v>54</v>
      </c>
      <c r="AU60" s="375">
        <v>40</v>
      </c>
      <c r="AV60" s="376">
        <v>7</v>
      </c>
      <c r="AW60" s="375">
        <v>14.533333333333335</v>
      </c>
      <c r="AX60" s="376">
        <f t="shared" si="1"/>
        <v>179.82</v>
      </c>
      <c r="AZ60" s="145"/>
      <c r="BA60" s="410"/>
    </row>
    <row r="61" spans="1:53" ht="15" customHeight="1" thickBot="1" x14ac:dyDescent="0.3">
      <c r="A61" s="517"/>
      <c r="B61" s="146" t="s">
        <v>71</v>
      </c>
      <c r="C61" s="73">
        <v>260</v>
      </c>
      <c r="D61" s="23">
        <v>454</v>
      </c>
      <c r="E61" s="22">
        <v>368</v>
      </c>
      <c r="F61" s="36">
        <v>474</v>
      </c>
      <c r="G61" s="36">
        <v>462</v>
      </c>
      <c r="H61" s="36">
        <v>492</v>
      </c>
      <c r="I61" s="36">
        <v>585</v>
      </c>
      <c r="J61" s="36">
        <v>492</v>
      </c>
      <c r="K61" s="51">
        <v>418</v>
      </c>
      <c r="L61" s="130">
        <v>7181</v>
      </c>
      <c r="M61" s="151">
        <v>6889</v>
      </c>
      <c r="N61" s="151">
        <v>6948</v>
      </c>
      <c r="O61" s="151">
        <v>1051</v>
      </c>
      <c r="P61" s="151">
        <v>7356</v>
      </c>
      <c r="Q61" s="151">
        <v>7065</v>
      </c>
      <c r="R61" s="151">
        <v>8583</v>
      </c>
      <c r="S61" s="154">
        <v>8407</v>
      </c>
      <c r="T61" s="150">
        <v>3346</v>
      </c>
      <c r="U61" s="151">
        <v>989</v>
      </c>
      <c r="V61" s="151">
        <v>820</v>
      </c>
      <c r="W61" s="151">
        <v>2012</v>
      </c>
      <c r="X61" s="151">
        <v>1171</v>
      </c>
      <c r="Y61" s="152">
        <v>842</v>
      </c>
      <c r="Z61" s="130">
        <v>2839</v>
      </c>
      <c r="AA61" s="151">
        <v>1053</v>
      </c>
      <c r="AB61" s="151">
        <v>3459</v>
      </c>
      <c r="AC61" s="151">
        <v>3457.8947368421041</v>
      </c>
      <c r="AD61" s="151">
        <v>1349.9999999999998</v>
      </c>
      <c r="AE61" s="151">
        <v>3647.3684210526303</v>
      </c>
      <c r="AF61" s="151" t="s">
        <v>8</v>
      </c>
      <c r="AG61" s="151">
        <v>3599.9999999999986</v>
      </c>
      <c r="AH61" s="152">
        <v>1799.9999999999993</v>
      </c>
      <c r="AI61" s="11"/>
      <c r="AJ61" s="432" t="s">
        <v>71</v>
      </c>
      <c r="AK61" s="439" t="s">
        <v>13</v>
      </c>
      <c r="AL61" s="266">
        <v>0.88</v>
      </c>
      <c r="AM61" s="267">
        <v>0.73</v>
      </c>
      <c r="AN61" s="452">
        <v>0.70223025919228432</v>
      </c>
      <c r="AO61" s="10"/>
      <c r="AP61" s="325" t="s">
        <v>71</v>
      </c>
      <c r="AQ61" s="418">
        <v>8.6</v>
      </c>
      <c r="AR61" s="378">
        <v>2</v>
      </c>
      <c r="AS61" s="379">
        <v>5.95</v>
      </c>
      <c r="AT61" s="221">
        <v>13.1</v>
      </c>
      <c r="AU61" s="382">
        <v>56.9</v>
      </c>
      <c r="AV61" s="381">
        <v>7</v>
      </c>
      <c r="AW61" s="382">
        <v>19.833333333333336</v>
      </c>
      <c r="AX61" s="381">
        <f t="shared" si="1"/>
        <v>43.622999999999998</v>
      </c>
      <c r="AZ61" s="145"/>
      <c r="BA61" s="410"/>
    </row>
    <row r="62" spans="1:53" ht="15" customHeight="1" thickBot="1" x14ac:dyDescent="0.3">
      <c r="A62" s="94" t="s">
        <v>72</v>
      </c>
      <c r="B62" s="60" t="s">
        <v>73</v>
      </c>
      <c r="C62" s="192" t="s">
        <v>9</v>
      </c>
      <c r="D62" s="193" t="s">
        <v>9</v>
      </c>
      <c r="E62" s="194" t="s">
        <v>9</v>
      </c>
      <c r="F62" s="148" t="s">
        <v>9</v>
      </c>
      <c r="G62" s="148" t="s">
        <v>9</v>
      </c>
      <c r="H62" s="148" t="s">
        <v>9</v>
      </c>
      <c r="I62" s="148" t="s">
        <v>9</v>
      </c>
      <c r="J62" s="148" t="s">
        <v>9</v>
      </c>
      <c r="K62" s="149" t="s">
        <v>9</v>
      </c>
      <c r="L62" s="195" t="s">
        <v>9</v>
      </c>
      <c r="M62" s="196" t="s">
        <v>9</v>
      </c>
      <c r="N62" s="196">
        <v>172</v>
      </c>
      <c r="O62" s="196" t="s">
        <v>8</v>
      </c>
      <c r="P62" s="196">
        <v>3256</v>
      </c>
      <c r="Q62" s="196">
        <v>87</v>
      </c>
      <c r="R62" s="196">
        <v>11432</v>
      </c>
      <c r="S62" s="197">
        <v>152</v>
      </c>
      <c r="T62" s="198">
        <v>1917.7582369467655</v>
      </c>
      <c r="U62" s="196" t="s">
        <v>9</v>
      </c>
      <c r="V62" s="196">
        <v>556.06231984529506</v>
      </c>
      <c r="W62" s="196">
        <v>143.61294559783994</v>
      </c>
      <c r="X62" s="196" t="s">
        <v>8</v>
      </c>
      <c r="Y62" s="199">
        <v>3774.2182654066478</v>
      </c>
      <c r="Z62" s="195">
        <v>165.06731856824896</v>
      </c>
      <c r="AA62" s="196">
        <v>19.09001350020068</v>
      </c>
      <c r="AB62" s="196">
        <v>2203.5714285714271</v>
      </c>
      <c r="AC62" s="148">
        <v>15644</v>
      </c>
      <c r="AD62" s="148">
        <v>3190.0017479461635</v>
      </c>
      <c r="AE62" s="148">
        <v>15950.008739730816</v>
      </c>
      <c r="AF62" s="148" t="s">
        <v>8</v>
      </c>
      <c r="AG62" s="148">
        <v>1669.2885859115538</v>
      </c>
      <c r="AH62" s="149" t="s">
        <v>8</v>
      </c>
      <c r="AI62" s="11"/>
      <c r="AJ62" s="424" t="s">
        <v>73</v>
      </c>
      <c r="AK62" s="440">
        <v>0</v>
      </c>
      <c r="AL62" s="264">
        <v>1.95</v>
      </c>
      <c r="AM62" s="265">
        <v>0.68</v>
      </c>
      <c r="AN62" s="455">
        <v>1.61</v>
      </c>
      <c r="AO62" s="10"/>
      <c r="AP62" s="396" t="s">
        <v>73</v>
      </c>
      <c r="AQ62" s="419">
        <v>11.2</v>
      </c>
      <c r="AR62" s="397">
        <v>17</v>
      </c>
      <c r="AS62" s="393">
        <v>5.64</v>
      </c>
      <c r="AT62" s="398">
        <v>20.7</v>
      </c>
      <c r="AU62" s="394">
        <v>74.7</v>
      </c>
      <c r="AV62" s="399">
        <v>57</v>
      </c>
      <c r="AW62" s="394">
        <v>18.8</v>
      </c>
      <c r="AX62" s="395">
        <f t="shared" si="1"/>
        <v>68.930999999999997</v>
      </c>
      <c r="AZ62" s="145"/>
      <c r="BA62" s="410"/>
    </row>
    <row r="63" spans="1:53" ht="15" customHeight="1" thickBot="1" x14ac:dyDescent="0.3">
      <c r="A63" s="516" t="s">
        <v>74</v>
      </c>
      <c r="B63" s="99" t="s">
        <v>75</v>
      </c>
      <c r="C63" s="128">
        <v>269</v>
      </c>
      <c r="D63" s="17">
        <v>284</v>
      </c>
      <c r="E63" s="16">
        <v>444</v>
      </c>
      <c r="F63" s="49">
        <v>340</v>
      </c>
      <c r="G63" s="49">
        <v>278</v>
      </c>
      <c r="H63" s="49">
        <v>282</v>
      </c>
      <c r="I63" s="49">
        <v>373</v>
      </c>
      <c r="J63" s="49">
        <v>256</v>
      </c>
      <c r="K63" s="50">
        <v>137</v>
      </c>
      <c r="L63" s="174">
        <v>361</v>
      </c>
      <c r="M63" s="175">
        <v>342</v>
      </c>
      <c r="N63" s="175">
        <v>211</v>
      </c>
      <c r="O63" s="175">
        <v>72</v>
      </c>
      <c r="P63" s="175">
        <v>382</v>
      </c>
      <c r="Q63" s="175">
        <v>867</v>
      </c>
      <c r="R63" s="175">
        <v>1674</v>
      </c>
      <c r="S63" s="176">
        <v>1739</v>
      </c>
      <c r="T63" s="177">
        <v>675</v>
      </c>
      <c r="U63" s="175">
        <v>161</v>
      </c>
      <c r="V63" s="175">
        <v>83</v>
      </c>
      <c r="W63" s="175">
        <v>202</v>
      </c>
      <c r="X63" s="175">
        <v>97</v>
      </c>
      <c r="Y63" s="178">
        <v>73</v>
      </c>
      <c r="Z63" s="174">
        <v>466</v>
      </c>
      <c r="AA63" s="175">
        <v>107</v>
      </c>
      <c r="AB63" s="175">
        <v>751</v>
      </c>
      <c r="AC63" s="49">
        <v>2635.0548144234581</v>
      </c>
      <c r="AD63" s="49" t="s">
        <v>9</v>
      </c>
      <c r="AE63" s="49">
        <v>4832.6115902614529</v>
      </c>
      <c r="AF63" s="49" t="s">
        <v>9</v>
      </c>
      <c r="AG63" s="49" t="s">
        <v>9</v>
      </c>
      <c r="AH63" s="50" t="s">
        <v>8</v>
      </c>
      <c r="AI63" s="11"/>
      <c r="AJ63" s="407" t="s">
        <v>75</v>
      </c>
      <c r="AK63" s="436">
        <v>0.92700000000000005</v>
      </c>
      <c r="AL63" s="258">
        <v>1.42</v>
      </c>
      <c r="AM63" s="259">
        <v>0.85</v>
      </c>
      <c r="AN63" s="454">
        <v>0.98843850425618529</v>
      </c>
      <c r="AO63" s="10"/>
      <c r="AP63" s="318" t="s">
        <v>75</v>
      </c>
      <c r="AQ63" s="420">
        <v>13.9</v>
      </c>
      <c r="AR63" s="387">
        <v>5</v>
      </c>
      <c r="AS63" s="388">
        <v>4.53</v>
      </c>
      <c r="AT63" s="220">
        <v>16.3</v>
      </c>
      <c r="AU63" s="389">
        <v>92</v>
      </c>
      <c r="AV63" s="390">
        <v>17</v>
      </c>
      <c r="AW63" s="389">
        <v>15.100000000000001</v>
      </c>
      <c r="AX63" s="390">
        <f t="shared" si="1"/>
        <v>54.279000000000003</v>
      </c>
      <c r="AZ63" s="145"/>
      <c r="BA63" s="410"/>
    </row>
    <row r="64" spans="1:53" ht="15.75" thickBot="1" x14ac:dyDescent="0.3">
      <c r="A64" s="516"/>
      <c r="B64" s="60" t="s">
        <v>76</v>
      </c>
      <c r="C64" s="129">
        <v>434</v>
      </c>
      <c r="D64" s="20">
        <v>765</v>
      </c>
      <c r="E64" s="19">
        <v>558</v>
      </c>
      <c r="F64" s="9">
        <v>757</v>
      </c>
      <c r="G64" s="9">
        <v>439</v>
      </c>
      <c r="H64" s="9">
        <v>561</v>
      </c>
      <c r="I64" s="9">
        <v>512</v>
      </c>
      <c r="J64" s="9">
        <v>527</v>
      </c>
      <c r="K64" s="124">
        <v>335</v>
      </c>
      <c r="L64" s="127">
        <v>2134</v>
      </c>
      <c r="M64" s="18">
        <v>1953.5</v>
      </c>
      <c r="N64" s="18">
        <v>1625.2</v>
      </c>
      <c r="O64" s="18">
        <v>240.7</v>
      </c>
      <c r="P64" s="18">
        <v>1621.9</v>
      </c>
      <c r="Q64" s="18">
        <v>2413.1</v>
      </c>
      <c r="R64" s="18">
        <v>3053.3</v>
      </c>
      <c r="S64" s="153">
        <v>3348.8</v>
      </c>
      <c r="T64" s="125">
        <v>1881.2</v>
      </c>
      <c r="U64" s="18">
        <v>410</v>
      </c>
      <c r="V64" s="18">
        <v>235.8</v>
      </c>
      <c r="W64" s="18">
        <v>570.20000000000005</v>
      </c>
      <c r="X64" s="18">
        <v>293.5</v>
      </c>
      <c r="Y64" s="126">
        <v>184.4</v>
      </c>
      <c r="Z64" s="127">
        <v>1175.5999999999999</v>
      </c>
      <c r="AA64" s="18">
        <v>261.3</v>
      </c>
      <c r="AB64" s="18">
        <v>1898.5</v>
      </c>
      <c r="AC64" s="9" t="s">
        <v>8</v>
      </c>
      <c r="AD64" s="9" t="s">
        <v>9</v>
      </c>
      <c r="AE64" s="9">
        <v>3827.9222790949639</v>
      </c>
      <c r="AF64" s="9" t="s">
        <v>9</v>
      </c>
      <c r="AG64" s="9" t="s">
        <v>8</v>
      </c>
      <c r="AH64" s="124" t="s">
        <v>8</v>
      </c>
      <c r="AI64" s="11"/>
      <c r="AJ64" s="291" t="s">
        <v>76</v>
      </c>
      <c r="AK64" s="433">
        <v>0.82299999999999995</v>
      </c>
      <c r="AL64" s="12">
        <v>1.05</v>
      </c>
      <c r="AM64" s="242">
        <v>0.79</v>
      </c>
      <c r="AN64" s="447">
        <v>1.196001118775881</v>
      </c>
      <c r="AO64" s="10"/>
      <c r="AP64" s="319" t="s">
        <v>76</v>
      </c>
      <c r="AQ64" s="421">
        <v>10.199999999999999</v>
      </c>
      <c r="AR64" s="372">
        <v>9</v>
      </c>
      <c r="AS64" s="377">
        <v>3.18</v>
      </c>
      <c r="AT64" s="374">
        <v>17.2</v>
      </c>
      <c r="AU64" s="375">
        <v>68</v>
      </c>
      <c r="AV64" s="376">
        <v>30</v>
      </c>
      <c r="AW64" s="375">
        <v>10.600000000000001</v>
      </c>
      <c r="AX64" s="376">
        <f t="shared" si="1"/>
        <v>57.275999999999996</v>
      </c>
      <c r="AZ64" s="145"/>
      <c r="BA64" s="410"/>
    </row>
    <row r="65" spans="1:53" ht="15" customHeight="1" thickBot="1" x14ac:dyDescent="0.3">
      <c r="A65" s="516"/>
      <c r="B65" s="100" t="s">
        <v>77</v>
      </c>
      <c r="C65" s="129">
        <v>307</v>
      </c>
      <c r="D65" s="20">
        <v>294</v>
      </c>
      <c r="E65" s="19">
        <v>388</v>
      </c>
      <c r="F65" s="9">
        <v>271</v>
      </c>
      <c r="G65" s="9">
        <v>304</v>
      </c>
      <c r="H65" s="9">
        <v>302</v>
      </c>
      <c r="I65" s="9">
        <v>208</v>
      </c>
      <c r="J65" s="9">
        <v>104</v>
      </c>
      <c r="K65" s="124">
        <v>99</v>
      </c>
      <c r="L65" s="127">
        <v>5335.1</v>
      </c>
      <c r="M65" s="18">
        <v>7760.1</v>
      </c>
      <c r="N65" s="18">
        <v>6422</v>
      </c>
      <c r="O65" s="18">
        <v>889.3</v>
      </c>
      <c r="P65" s="18">
        <v>6272.7</v>
      </c>
      <c r="Q65" s="18">
        <v>9373</v>
      </c>
      <c r="R65" s="18">
        <v>20530.2</v>
      </c>
      <c r="S65" s="153">
        <v>20962.5</v>
      </c>
      <c r="T65" s="125">
        <v>2893.6</v>
      </c>
      <c r="U65" s="18">
        <v>680.9</v>
      </c>
      <c r="V65" s="18">
        <v>513.6</v>
      </c>
      <c r="W65" s="18">
        <v>798.8</v>
      </c>
      <c r="X65" s="18">
        <v>455</v>
      </c>
      <c r="Y65" s="126">
        <v>422.5</v>
      </c>
      <c r="Z65" s="127">
        <v>2185.4</v>
      </c>
      <c r="AA65" s="18">
        <v>639.6</v>
      </c>
      <c r="AB65" s="18">
        <v>2077.9</v>
      </c>
      <c r="AC65" s="9">
        <v>1679.640718562875</v>
      </c>
      <c r="AD65" s="9">
        <v>844.76938474326187</v>
      </c>
      <c r="AE65" s="9">
        <v>2919.1616766467073</v>
      </c>
      <c r="AF65" s="9">
        <v>437.87425149700618</v>
      </c>
      <c r="AG65" s="9">
        <v>574.85029940119784</v>
      </c>
      <c r="AH65" s="124">
        <v>1345.0598802395214</v>
      </c>
      <c r="AI65" s="11"/>
      <c r="AJ65" s="292" t="s">
        <v>77</v>
      </c>
      <c r="AK65" s="433">
        <v>1.115</v>
      </c>
      <c r="AL65" s="12">
        <v>0.54</v>
      </c>
      <c r="AM65" s="242">
        <v>0.73</v>
      </c>
      <c r="AN65" s="447">
        <v>0.87500000000000011</v>
      </c>
      <c r="AO65" s="10"/>
      <c r="AP65" s="320" t="s">
        <v>77</v>
      </c>
      <c r="AQ65" s="421">
        <v>29</v>
      </c>
      <c r="AR65" s="372">
        <v>10</v>
      </c>
      <c r="AS65" s="377">
        <v>5.25</v>
      </c>
      <c r="AT65" s="374">
        <v>2.1</v>
      </c>
      <c r="AU65" s="375">
        <v>193.3</v>
      </c>
      <c r="AV65" s="376">
        <v>33</v>
      </c>
      <c r="AW65" s="375">
        <v>17.5</v>
      </c>
      <c r="AX65" s="376">
        <f t="shared" si="1"/>
        <v>6.9930000000000003</v>
      </c>
      <c r="AZ65" s="145"/>
      <c r="BA65" s="410"/>
    </row>
    <row r="66" spans="1:53" ht="15" customHeight="1" thickBot="1" x14ac:dyDescent="0.3">
      <c r="A66" s="516"/>
      <c r="B66" s="60" t="s">
        <v>115</v>
      </c>
      <c r="C66" s="129" t="s">
        <v>9</v>
      </c>
      <c r="D66" s="20" t="s">
        <v>9</v>
      </c>
      <c r="E66" s="19" t="s">
        <v>9</v>
      </c>
      <c r="F66" s="9" t="s">
        <v>9</v>
      </c>
      <c r="G66" s="9" t="s">
        <v>9</v>
      </c>
      <c r="H66" s="9" t="s">
        <v>9</v>
      </c>
      <c r="I66" s="9" t="s">
        <v>9</v>
      </c>
      <c r="J66" s="9" t="s">
        <v>9</v>
      </c>
      <c r="K66" s="124" t="s">
        <v>9</v>
      </c>
      <c r="L66" s="127">
        <v>162.6</v>
      </c>
      <c r="M66" s="18">
        <v>18</v>
      </c>
      <c r="N66" s="18">
        <v>18.600000000000001</v>
      </c>
      <c r="O66" s="18">
        <v>16.3</v>
      </c>
      <c r="P66" s="18">
        <v>17.2</v>
      </c>
      <c r="Q66" s="18">
        <v>18.8</v>
      </c>
      <c r="R66" s="18">
        <v>28.9</v>
      </c>
      <c r="S66" s="153">
        <v>48.7</v>
      </c>
      <c r="T66" s="125">
        <v>72.8</v>
      </c>
      <c r="U66" s="18">
        <v>12.2</v>
      </c>
      <c r="V66" s="18">
        <v>10.7</v>
      </c>
      <c r="W66" s="18">
        <v>21.7</v>
      </c>
      <c r="X66" s="18">
        <v>20.7</v>
      </c>
      <c r="Y66" s="126">
        <v>19.399999999999999</v>
      </c>
      <c r="Z66" s="127">
        <v>89.1</v>
      </c>
      <c r="AA66" s="18">
        <v>20.5</v>
      </c>
      <c r="AB66" s="18">
        <v>97.2</v>
      </c>
      <c r="AC66" s="9" t="s">
        <v>9</v>
      </c>
      <c r="AD66" s="9" t="s">
        <v>9</v>
      </c>
      <c r="AE66" s="9" t="s">
        <v>8</v>
      </c>
      <c r="AF66" s="9" t="s">
        <v>9</v>
      </c>
      <c r="AG66" s="9" t="s">
        <v>9</v>
      </c>
      <c r="AH66" s="124" t="s">
        <v>9</v>
      </c>
      <c r="AI66" s="11"/>
      <c r="AJ66" s="291" t="s">
        <v>115</v>
      </c>
      <c r="AK66" s="433">
        <v>1.2309999999999999</v>
      </c>
      <c r="AL66" s="12">
        <v>1.02</v>
      </c>
      <c r="AM66" s="242">
        <v>0.31</v>
      </c>
      <c r="AN66" s="447">
        <v>0.46256089394879252</v>
      </c>
      <c r="AO66" s="10"/>
      <c r="AP66" s="321" t="s">
        <v>78</v>
      </c>
      <c r="AQ66" s="421">
        <v>9.4</v>
      </c>
      <c r="AR66" s="372">
        <v>3</v>
      </c>
      <c r="AS66" s="377">
        <v>0.4</v>
      </c>
      <c r="AT66" s="374">
        <v>4.3</v>
      </c>
      <c r="AU66" s="375">
        <v>62.7</v>
      </c>
      <c r="AV66" s="376">
        <v>10</v>
      </c>
      <c r="AW66" s="375">
        <v>1.3333333333333335</v>
      </c>
      <c r="AX66" s="376">
        <f t="shared" si="1"/>
        <v>14.318999999999999</v>
      </c>
      <c r="AZ66" s="145"/>
      <c r="BA66" s="410"/>
    </row>
    <row r="67" spans="1:53" ht="15" customHeight="1" thickBot="1" x14ac:dyDescent="0.3">
      <c r="A67" s="516"/>
      <c r="B67" s="96" t="s">
        <v>79</v>
      </c>
      <c r="C67" s="183">
        <v>1017</v>
      </c>
      <c r="D67" s="184">
        <v>1502</v>
      </c>
      <c r="E67" s="185">
        <v>1215</v>
      </c>
      <c r="F67" s="186">
        <v>1466</v>
      </c>
      <c r="G67" s="186">
        <v>1487</v>
      </c>
      <c r="H67" s="186">
        <v>1346</v>
      </c>
      <c r="I67" s="186">
        <v>1742</v>
      </c>
      <c r="J67" s="186">
        <v>1299</v>
      </c>
      <c r="K67" s="187">
        <v>996</v>
      </c>
      <c r="L67" s="136">
        <v>1682.3</v>
      </c>
      <c r="M67" s="108">
        <v>1910.4</v>
      </c>
      <c r="N67" s="108">
        <v>1652.8</v>
      </c>
      <c r="O67" s="108">
        <v>281.2</v>
      </c>
      <c r="P67" s="108">
        <v>1880.6</v>
      </c>
      <c r="Q67" s="108">
        <v>3159.7</v>
      </c>
      <c r="R67" s="108">
        <v>4804.8999999999996</v>
      </c>
      <c r="S67" s="134">
        <v>5541.3</v>
      </c>
      <c r="T67" s="135">
        <v>1818.5</v>
      </c>
      <c r="U67" s="108">
        <v>444.5</v>
      </c>
      <c r="V67" s="108">
        <v>229</v>
      </c>
      <c r="W67" s="108">
        <v>454.3</v>
      </c>
      <c r="X67" s="108">
        <v>231.1</v>
      </c>
      <c r="Y67" s="118">
        <v>209.3</v>
      </c>
      <c r="Z67" s="136">
        <v>1072.5999999999999</v>
      </c>
      <c r="AA67" s="108">
        <v>236.8</v>
      </c>
      <c r="AB67" s="108">
        <v>1812.3</v>
      </c>
      <c r="AC67" s="186" t="s">
        <v>9</v>
      </c>
      <c r="AD67" s="186" t="s">
        <v>9</v>
      </c>
      <c r="AE67" s="186" t="s">
        <v>9</v>
      </c>
      <c r="AF67" s="186" t="s">
        <v>9</v>
      </c>
      <c r="AG67" s="186" t="s">
        <v>9</v>
      </c>
      <c r="AH67" s="187" t="s">
        <v>9</v>
      </c>
      <c r="AI67" s="11"/>
      <c r="AJ67" s="460" t="s">
        <v>79</v>
      </c>
      <c r="AK67" s="435">
        <v>0.58299999999999996</v>
      </c>
      <c r="AL67" s="262">
        <v>0.64</v>
      </c>
      <c r="AM67" s="263">
        <v>0.9</v>
      </c>
      <c r="AN67" s="449">
        <v>0.91000953069918578</v>
      </c>
      <c r="AO67" s="10"/>
      <c r="AP67" s="324" t="s">
        <v>79</v>
      </c>
      <c r="AQ67" s="422">
        <v>10.6</v>
      </c>
      <c r="AR67" s="383">
        <v>6</v>
      </c>
      <c r="AS67" s="384">
        <v>0.8</v>
      </c>
      <c r="AT67" s="223">
        <v>64</v>
      </c>
      <c r="AU67" s="385">
        <v>70.7</v>
      </c>
      <c r="AV67" s="386">
        <v>20</v>
      </c>
      <c r="AW67" s="385">
        <v>2.666666666666667</v>
      </c>
      <c r="AX67" s="386">
        <f t="shared" si="1"/>
        <v>213.12</v>
      </c>
      <c r="AZ67" s="145"/>
      <c r="BA67" s="410"/>
    </row>
    <row r="68" spans="1:53" s="4" customFormat="1" ht="15" customHeight="1" thickBot="1" x14ac:dyDescent="0.3">
      <c r="A68" s="512" t="s">
        <v>80</v>
      </c>
      <c r="B68" s="400" t="s">
        <v>84</v>
      </c>
      <c r="C68" s="177" t="s">
        <v>9</v>
      </c>
      <c r="D68" s="176" t="s">
        <v>9</v>
      </c>
      <c r="E68" s="177" t="s">
        <v>9</v>
      </c>
      <c r="F68" s="175" t="s">
        <v>9</v>
      </c>
      <c r="G68" s="175" t="s">
        <v>9</v>
      </c>
      <c r="H68" s="175" t="s">
        <v>9</v>
      </c>
      <c r="I68" s="175" t="s">
        <v>9</v>
      </c>
      <c r="J68" s="175" t="s">
        <v>9</v>
      </c>
      <c r="K68" s="178" t="s">
        <v>9</v>
      </c>
      <c r="L68" s="174" t="s">
        <v>9</v>
      </c>
      <c r="M68" s="175" t="s">
        <v>9</v>
      </c>
      <c r="N68" s="175" t="s">
        <v>9</v>
      </c>
      <c r="O68" s="175" t="s">
        <v>9</v>
      </c>
      <c r="P68" s="175" t="s">
        <v>9</v>
      </c>
      <c r="Q68" s="175" t="s">
        <v>9</v>
      </c>
      <c r="R68" s="175" t="s">
        <v>9</v>
      </c>
      <c r="S68" s="178" t="s">
        <v>9</v>
      </c>
      <c r="T68" s="177" t="s">
        <v>9</v>
      </c>
      <c r="U68" s="175" t="s">
        <v>9</v>
      </c>
      <c r="V68" s="175">
        <v>3</v>
      </c>
      <c r="W68" s="175" t="s">
        <v>9</v>
      </c>
      <c r="X68" s="175" t="s">
        <v>9</v>
      </c>
      <c r="Y68" s="178">
        <v>3</v>
      </c>
      <c r="Z68" s="174" t="s">
        <v>9</v>
      </c>
      <c r="AA68" s="175" t="s">
        <v>9</v>
      </c>
      <c r="AB68" s="175" t="s">
        <v>9</v>
      </c>
      <c r="AC68" s="175" t="s">
        <v>9</v>
      </c>
      <c r="AD68" s="175" t="s">
        <v>9</v>
      </c>
      <c r="AE68" s="175" t="s">
        <v>9</v>
      </c>
      <c r="AF68" s="175" t="s">
        <v>9</v>
      </c>
      <c r="AG68" s="175" t="s">
        <v>9</v>
      </c>
      <c r="AH68" s="178" t="s">
        <v>9</v>
      </c>
      <c r="AJ68" s="407" t="s">
        <v>84</v>
      </c>
      <c r="AK68" s="436">
        <v>0.80299999999999994</v>
      </c>
      <c r="AL68" s="458">
        <v>1.1499999999999999</v>
      </c>
      <c r="AM68" s="459">
        <v>0.15</v>
      </c>
      <c r="AN68" s="454">
        <v>1.2006979709229331</v>
      </c>
      <c r="AP68" s="229" t="s">
        <v>84</v>
      </c>
      <c r="AQ68" s="466">
        <v>0.3</v>
      </c>
      <c r="AR68" s="467">
        <v>21</v>
      </c>
      <c r="AS68" s="468">
        <v>0.36</v>
      </c>
      <c r="AT68" s="227">
        <v>13.2</v>
      </c>
      <c r="AU68" s="469">
        <v>2.1</v>
      </c>
      <c r="AV68" s="470">
        <v>70</v>
      </c>
      <c r="AW68" s="469">
        <v>1.2</v>
      </c>
      <c r="AX68" s="470">
        <f>AT68*3.33</f>
        <v>43.955999999999996</v>
      </c>
      <c r="AZ68" s="144"/>
      <c r="BA68" s="410"/>
    </row>
    <row r="69" spans="1:53" ht="15" customHeight="1" x14ac:dyDescent="0.25">
      <c r="A69" s="513"/>
      <c r="B69" s="250" t="s">
        <v>81</v>
      </c>
      <c r="C69" s="19" t="s">
        <v>9</v>
      </c>
      <c r="D69" s="20" t="s">
        <v>9</v>
      </c>
      <c r="E69" s="19" t="s">
        <v>9</v>
      </c>
      <c r="F69" s="9" t="s">
        <v>9</v>
      </c>
      <c r="G69" s="9" t="s">
        <v>9</v>
      </c>
      <c r="H69" s="9" t="s">
        <v>9</v>
      </c>
      <c r="I69" s="9" t="s">
        <v>9</v>
      </c>
      <c r="J69" s="9" t="s">
        <v>9</v>
      </c>
      <c r="K69" s="124" t="s">
        <v>9</v>
      </c>
      <c r="L69" s="127" t="s">
        <v>8</v>
      </c>
      <c r="M69" s="18" t="s">
        <v>8</v>
      </c>
      <c r="N69" s="18" t="s">
        <v>8</v>
      </c>
      <c r="O69" s="18" t="s">
        <v>9</v>
      </c>
      <c r="P69" s="18" t="s">
        <v>8</v>
      </c>
      <c r="Q69" s="18" t="s">
        <v>8</v>
      </c>
      <c r="R69" s="18" t="s">
        <v>9</v>
      </c>
      <c r="S69" s="126" t="s">
        <v>8</v>
      </c>
      <c r="T69" s="125" t="s">
        <v>8</v>
      </c>
      <c r="U69" s="18" t="s">
        <v>8</v>
      </c>
      <c r="V69" s="18" t="s">
        <v>8</v>
      </c>
      <c r="W69" s="18" t="s">
        <v>8</v>
      </c>
      <c r="X69" s="18" t="s">
        <v>8</v>
      </c>
      <c r="Y69" s="126" t="s">
        <v>8</v>
      </c>
      <c r="Z69" s="127" t="s">
        <v>8</v>
      </c>
      <c r="AA69" s="18" t="s">
        <v>9</v>
      </c>
      <c r="AB69" s="18" t="s">
        <v>9</v>
      </c>
      <c r="AC69" s="9" t="s">
        <v>9</v>
      </c>
      <c r="AD69" s="9" t="s">
        <v>9</v>
      </c>
      <c r="AE69" s="9" t="s">
        <v>9</v>
      </c>
      <c r="AF69" s="9" t="s">
        <v>9</v>
      </c>
      <c r="AG69" s="9" t="s">
        <v>9</v>
      </c>
      <c r="AH69" s="124" t="s">
        <v>9</v>
      </c>
      <c r="AI69" s="11"/>
      <c r="AJ69" s="291" t="s">
        <v>81</v>
      </c>
      <c r="AK69" s="246">
        <v>0.73299999999999998</v>
      </c>
      <c r="AL69" s="247">
        <v>0.8</v>
      </c>
      <c r="AM69" s="251">
        <v>0.3</v>
      </c>
      <c r="AN69" s="447">
        <v>1.3793993813234096</v>
      </c>
      <c r="AO69" s="10"/>
      <c r="AP69" s="323" t="s">
        <v>81</v>
      </c>
      <c r="AQ69" s="461">
        <v>0.8</v>
      </c>
      <c r="AR69" s="462">
        <v>10</v>
      </c>
      <c r="AS69" s="463">
        <v>6.66</v>
      </c>
      <c r="AT69" s="228">
        <v>16.8</v>
      </c>
      <c r="AU69" s="464">
        <v>5.5</v>
      </c>
      <c r="AV69" s="465">
        <v>33</v>
      </c>
      <c r="AW69" s="464">
        <v>22.200000000000003</v>
      </c>
      <c r="AX69" s="465">
        <f t="shared" si="1"/>
        <v>55.944000000000003</v>
      </c>
      <c r="AZ69" s="145"/>
      <c r="BA69" s="410"/>
    </row>
    <row r="70" spans="1:53" ht="15" customHeight="1" x14ac:dyDescent="0.25">
      <c r="A70" s="513"/>
      <c r="B70" s="250" t="s">
        <v>82</v>
      </c>
      <c r="C70" s="19" t="s">
        <v>9</v>
      </c>
      <c r="D70" s="20" t="s">
        <v>9</v>
      </c>
      <c r="E70" s="19" t="s">
        <v>9</v>
      </c>
      <c r="F70" s="9" t="s">
        <v>9</v>
      </c>
      <c r="G70" s="9" t="s">
        <v>9</v>
      </c>
      <c r="H70" s="9" t="s">
        <v>9</v>
      </c>
      <c r="I70" s="9" t="s">
        <v>9</v>
      </c>
      <c r="J70" s="9" t="s">
        <v>9</v>
      </c>
      <c r="K70" s="124" t="s">
        <v>9</v>
      </c>
      <c r="L70" s="129" t="s">
        <v>9</v>
      </c>
      <c r="M70" s="9" t="s">
        <v>9</v>
      </c>
      <c r="N70" s="9" t="s">
        <v>9</v>
      </c>
      <c r="O70" s="9" t="s">
        <v>8</v>
      </c>
      <c r="P70" s="9" t="s">
        <v>9</v>
      </c>
      <c r="Q70" s="9" t="s">
        <v>9</v>
      </c>
      <c r="R70" s="9" t="s">
        <v>9</v>
      </c>
      <c r="S70" s="124" t="s">
        <v>9</v>
      </c>
      <c r="T70" s="19" t="s">
        <v>9</v>
      </c>
      <c r="U70" s="9" t="s">
        <v>9</v>
      </c>
      <c r="V70" s="9" t="s">
        <v>9</v>
      </c>
      <c r="W70" s="9" t="s">
        <v>9</v>
      </c>
      <c r="X70" s="9" t="s">
        <v>9</v>
      </c>
      <c r="Y70" s="124" t="s">
        <v>9</v>
      </c>
      <c r="Z70" s="129" t="s">
        <v>9</v>
      </c>
      <c r="AA70" s="9" t="s">
        <v>9</v>
      </c>
      <c r="AB70" s="9" t="s">
        <v>9</v>
      </c>
      <c r="AC70" s="9" t="s">
        <v>9</v>
      </c>
      <c r="AD70" s="9" t="s">
        <v>9</v>
      </c>
      <c r="AE70" s="9" t="s">
        <v>9</v>
      </c>
      <c r="AF70" s="9" t="s">
        <v>9</v>
      </c>
      <c r="AG70" s="9" t="s">
        <v>9</v>
      </c>
      <c r="AH70" s="124" t="s">
        <v>9</v>
      </c>
      <c r="AJ70" s="291" t="s">
        <v>82</v>
      </c>
      <c r="AK70" s="246">
        <v>0.68</v>
      </c>
      <c r="AL70" s="12">
        <v>1.18</v>
      </c>
      <c r="AM70" s="242">
        <v>0.62</v>
      </c>
      <c r="AN70" s="447">
        <v>1.4198138113102681</v>
      </c>
      <c r="AO70" s="10"/>
      <c r="AP70" s="321" t="s">
        <v>82</v>
      </c>
      <c r="AQ70" s="421">
        <v>3</v>
      </c>
      <c r="AR70" s="372">
        <v>37</v>
      </c>
      <c r="AS70" s="377">
        <v>13.91</v>
      </c>
      <c r="AT70" s="374">
        <v>43.3</v>
      </c>
      <c r="AU70" s="375">
        <v>20</v>
      </c>
      <c r="AV70" s="376">
        <v>123</v>
      </c>
      <c r="AW70" s="375">
        <v>46.366666666666667</v>
      </c>
      <c r="AX70" s="376">
        <f t="shared" si="1"/>
        <v>144.18899999999999</v>
      </c>
      <c r="AZ70" s="145"/>
      <c r="BA70" s="410"/>
    </row>
    <row r="71" spans="1:53" ht="15" customHeight="1" thickBot="1" x14ac:dyDescent="0.3">
      <c r="A71" s="514"/>
      <c r="B71" s="401" t="s">
        <v>83</v>
      </c>
      <c r="C71" s="22" t="s">
        <v>9</v>
      </c>
      <c r="D71" s="23" t="s">
        <v>9</v>
      </c>
      <c r="E71" s="22" t="s">
        <v>9</v>
      </c>
      <c r="F71" s="36" t="s">
        <v>9</v>
      </c>
      <c r="G71" s="36" t="s">
        <v>9</v>
      </c>
      <c r="H71" s="36" t="s">
        <v>9</v>
      </c>
      <c r="I71" s="36" t="s">
        <v>9</v>
      </c>
      <c r="J71" s="36" t="s">
        <v>9</v>
      </c>
      <c r="K71" s="51" t="s">
        <v>9</v>
      </c>
      <c r="L71" s="130" t="s">
        <v>11</v>
      </c>
      <c r="M71" s="151" t="s">
        <v>11</v>
      </c>
      <c r="N71" s="151" t="s">
        <v>11</v>
      </c>
      <c r="O71" s="151" t="s">
        <v>11</v>
      </c>
      <c r="P71" s="151" t="s">
        <v>11</v>
      </c>
      <c r="Q71" s="151" t="s">
        <v>11</v>
      </c>
      <c r="R71" s="151" t="s">
        <v>11</v>
      </c>
      <c r="S71" s="152" t="s">
        <v>11</v>
      </c>
      <c r="T71" s="150" t="s">
        <v>11</v>
      </c>
      <c r="U71" s="151" t="s">
        <v>11</v>
      </c>
      <c r="V71" s="151" t="s">
        <v>11</v>
      </c>
      <c r="W71" s="151" t="s">
        <v>11</v>
      </c>
      <c r="X71" s="151" t="s">
        <v>11</v>
      </c>
      <c r="Y71" s="152" t="s">
        <v>11</v>
      </c>
      <c r="Z71" s="130" t="s">
        <v>11</v>
      </c>
      <c r="AA71" s="151" t="s">
        <v>11</v>
      </c>
      <c r="AB71" s="151" t="s">
        <v>11</v>
      </c>
      <c r="AC71" s="36" t="s">
        <v>11</v>
      </c>
      <c r="AD71" s="36" t="s">
        <v>11</v>
      </c>
      <c r="AE71" s="36" t="s">
        <v>11</v>
      </c>
      <c r="AF71" s="36" t="s">
        <v>11</v>
      </c>
      <c r="AG71" s="36" t="s">
        <v>11</v>
      </c>
      <c r="AH71" s="51" t="s">
        <v>11</v>
      </c>
      <c r="AI71" s="11"/>
      <c r="AJ71" s="200" t="s">
        <v>83</v>
      </c>
      <c r="AK71" s="437">
        <v>0.51</v>
      </c>
      <c r="AL71" s="408" t="s">
        <v>11</v>
      </c>
      <c r="AM71" s="96" t="s">
        <v>11</v>
      </c>
      <c r="AN71" s="409" t="s">
        <v>11</v>
      </c>
      <c r="AO71" s="10"/>
      <c r="AP71" s="471" t="s">
        <v>83</v>
      </c>
      <c r="AQ71" s="422">
        <v>0.2</v>
      </c>
      <c r="AR71" s="386" t="s">
        <v>11</v>
      </c>
      <c r="AS71" s="385" t="s">
        <v>11</v>
      </c>
      <c r="AT71" s="472" t="s">
        <v>11</v>
      </c>
      <c r="AU71" s="385">
        <v>1.3</v>
      </c>
      <c r="AV71" s="386" t="s">
        <v>11</v>
      </c>
      <c r="AW71" s="385" t="s">
        <v>11</v>
      </c>
      <c r="AX71" s="386" t="s">
        <v>11</v>
      </c>
      <c r="AZ71" s="145"/>
      <c r="BA71" s="410"/>
    </row>
    <row r="72" spans="1:53" s="4" customFormat="1" ht="15" customHeight="1" thickBot="1" x14ac:dyDescent="0.3">
      <c r="A72" s="371" t="s">
        <v>138</v>
      </c>
      <c r="B72" s="280" t="s">
        <v>136</v>
      </c>
      <c r="C72" s="101" t="s">
        <v>11</v>
      </c>
      <c r="D72" s="189" t="s">
        <v>11</v>
      </c>
      <c r="E72" s="101" t="s">
        <v>11</v>
      </c>
      <c r="F72" s="188" t="s">
        <v>11</v>
      </c>
      <c r="G72" s="188" t="s">
        <v>11</v>
      </c>
      <c r="H72" s="188" t="s">
        <v>11</v>
      </c>
      <c r="I72" s="188" t="s">
        <v>11</v>
      </c>
      <c r="J72" s="188" t="s">
        <v>11</v>
      </c>
      <c r="K72" s="317" t="s">
        <v>11</v>
      </c>
      <c r="L72" s="188" t="s">
        <v>11</v>
      </c>
      <c r="M72" s="188" t="s">
        <v>11</v>
      </c>
      <c r="N72" s="188" t="s">
        <v>11</v>
      </c>
      <c r="O72" s="188" t="s">
        <v>11</v>
      </c>
      <c r="P72" s="188" t="s">
        <v>11</v>
      </c>
      <c r="Q72" s="188" t="s">
        <v>11</v>
      </c>
      <c r="R72" s="188" t="s">
        <v>11</v>
      </c>
      <c r="S72" s="103" t="s">
        <v>11</v>
      </c>
      <c r="T72" s="101" t="s">
        <v>11</v>
      </c>
      <c r="U72" s="188" t="s">
        <v>11</v>
      </c>
      <c r="V72" s="188" t="s">
        <v>11</v>
      </c>
      <c r="W72" s="188" t="s">
        <v>11</v>
      </c>
      <c r="X72" s="188" t="s">
        <v>11</v>
      </c>
      <c r="Y72" s="317" t="s">
        <v>11</v>
      </c>
      <c r="Z72" s="188" t="s">
        <v>11</v>
      </c>
      <c r="AA72" s="188" t="s">
        <v>11</v>
      </c>
      <c r="AB72" s="188" t="s">
        <v>11</v>
      </c>
      <c r="AC72" s="188" t="s">
        <v>11</v>
      </c>
      <c r="AD72" s="188" t="s">
        <v>11</v>
      </c>
      <c r="AE72" s="188" t="s">
        <v>11</v>
      </c>
      <c r="AF72" s="188" t="s">
        <v>11</v>
      </c>
      <c r="AG72" s="188" t="s">
        <v>11</v>
      </c>
      <c r="AH72" s="317" t="s">
        <v>11</v>
      </c>
      <c r="AI72" s="6"/>
      <c r="AJ72" s="424" t="s">
        <v>136</v>
      </c>
      <c r="AK72" s="365" t="s">
        <v>11</v>
      </c>
      <c r="AL72" s="443" t="s">
        <v>11</v>
      </c>
      <c r="AM72" s="365" t="s">
        <v>11</v>
      </c>
      <c r="AN72" s="456" t="s">
        <v>11</v>
      </c>
      <c r="AP72" s="139" t="s">
        <v>136</v>
      </c>
      <c r="AQ72" s="477" t="s">
        <v>11</v>
      </c>
      <c r="AR72" s="478" t="s">
        <v>11</v>
      </c>
      <c r="AS72" s="479" t="s">
        <v>11</v>
      </c>
      <c r="AT72" s="478" t="s">
        <v>11</v>
      </c>
      <c r="AU72" s="479" t="s">
        <v>11</v>
      </c>
      <c r="AV72" s="470" t="s">
        <v>11</v>
      </c>
      <c r="AW72" s="469" t="s">
        <v>11</v>
      </c>
      <c r="AX72" s="470" t="s">
        <v>11</v>
      </c>
      <c r="AZ72" s="144"/>
      <c r="BA72" s="410"/>
    </row>
    <row r="73" spans="1:53" s="4" customFormat="1" ht="15" customHeight="1" thickBot="1" x14ac:dyDescent="0.3">
      <c r="A73" s="359" t="s">
        <v>139</v>
      </c>
      <c r="B73" s="280" t="s">
        <v>137</v>
      </c>
      <c r="C73" s="426" t="s">
        <v>11</v>
      </c>
      <c r="D73" s="480" t="s">
        <v>11</v>
      </c>
      <c r="E73" s="426" t="s">
        <v>11</v>
      </c>
      <c r="F73" s="428" t="s">
        <v>11</v>
      </c>
      <c r="G73" s="428" t="s">
        <v>11</v>
      </c>
      <c r="H73" s="428" t="s">
        <v>11</v>
      </c>
      <c r="I73" s="428" t="s">
        <v>11</v>
      </c>
      <c r="J73" s="428" t="s">
        <v>11</v>
      </c>
      <c r="K73" s="429" t="s">
        <v>11</v>
      </c>
      <c r="L73" s="428" t="s">
        <v>11</v>
      </c>
      <c r="M73" s="428" t="s">
        <v>11</v>
      </c>
      <c r="N73" s="428" t="s">
        <v>11</v>
      </c>
      <c r="O73" s="428" t="s">
        <v>11</v>
      </c>
      <c r="P73" s="428" t="s">
        <v>11</v>
      </c>
      <c r="Q73" s="428" t="s">
        <v>11</v>
      </c>
      <c r="R73" s="428" t="s">
        <v>11</v>
      </c>
      <c r="S73" s="427" t="s">
        <v>11</v>
      </c>
      <c r="T73" s="426" t="s">
        <v>11</v>
      </c>
      <c r="U73" s="428" t="s">
        <v>11</v>
      </c>
      <c r="V73" s="428" t="s">
        <v>11</v>
      </c>
      <c r="W73" s="428" t="s">
        <v>11</v>
      </c>
      <c r="X73" s="428" t="s">
        <v>11</v>
      </c>
      <c r="Y73" s="429" t="s">
        <v>11</v>
      </c>
      <c r="Z73" s="428" t="s">
        <v>11</v>
      </c>
      <c r="AA73" s="428" t="s">
        <v>11</v>
      </c>
      <c r="AB73" s="428" t="s">
        <v>11</v>
      </c>
      <c r="AC73" s="428" t="s">
        <v>11</v>
      </c>
      <c r="AD73" s="428" t="s">
        <v>11</v>
      </c>
      <c r="AE73" s="428" t="s">
        <v>11</v>
      </c>
      <c r="AF73" s="428" t="s">
        <v>11</v>
      </c>
      <c r="AG73" s="428" t="s">
        <v>11</v>
      </c>
      <c r="AH73" s="429" t="s">
        <v>11</v>
      </c>
      <c r="AI73" s="6"/>
      <c r="AJ73" s="370" t="s">
        <v>137</v>
      </c>
      <c r="AK73" s="442" t="s">
        <v>11</v>
      </c>
      <c r="AL73" s="444" t="s">
        <v>11</v>
      </c>
      <c r="AM73" s="442" t="s">
        <v>11</v>
      </c>
      <c r="AN73" s="456" t="s">
        <v>11</v>
      </c>
      <c r="AP73" s="61" t="s">
        <v>137</v>
      </c>
      <c r="AQ73" s="473" t="s">
        <v>11</v>
      </c>
      <c r="AR73" s="474" t="s">
        <v>11</v>
      </c>
      <c r="AS73" s="473" t="s">
        <v>11</v>
      </c>
      <c r="AT73" s="474" t="s">
        <v>11</v>
      </c>
      <c r="AU73" s="473" t="s">
        <v>11</v>
      </c>
      <c r="AV73" s="475" t="s">
        <v>11</v>
      </c>
      <c r="AW73" s="476" t="s">
        <v>11</v>
      </c>
      <c r="AX73" s="475" t="s">
        <v>11</v>
      </c>
    </row>
    <row r="74" spans="1:53" s="4" customFormat="1" ht="15" customHeight="1" thickBot="1" x14ac:dyDescent="0.3">
      <c r="A74" s="41" t="s">
        <v>107</v>
      </c>
      <c r="B74" s="42"/>
      <c r="C74" s="43">
        <f t="shared" ref="C74:AH74" si="2">SUM(C8:C71)</f>
        <v>20271</v>
      </c>
      <c r="D74" s="43">
        <f t="shared" si="2"/>
        <v>17777</v>
      </c>
      <c r="E74" s="43">
        <f t="shared" si="2"/>
        <v>27501</v>
      </c>
      <c r="F74" s="43">
        <f t="shared" si="2"/>
        <v>15488</v>
      </c>
      <c r="G74" s="43">
        <f t="shared" si="2"/>
        <v>21631</v>
      </c>
      <c r="H74" s="43">
        <f t="shared" si="2"/>
        <v>20754</v>
      </c>
      <c r="I74" s="43">
        <f t="shared" si="2"/>
        <v>24148</v>
      </c>
      <c r="J74" s="43">
        <f t="shared" si="2"/>
        <v>9841</v>
      </c>
      <c r="K74" s="43">
        <f t="shared" si="2"/>
        <v>7005</v>
      </c>
      <c r="L74" s="43">
        <f t="shared" si="2"/>
        <v>34165</v>
      </c>
      <c r="M74" s="43">
        <f t="shared" si="2"/>
        <v>37017</v>
      </c>
      <c r="N74" s="43">
        <f t="shared" si="2"/>
        <v>34076.6</v>
      </c>
      <c r="O74" s="43">
        <f t="shared" si="2"/>
        <v>12807.5</v>
      </c>
      <c r="P74" s="43">
        <f t="shared" si="2"/>
        <v>40602.399999999994</v>
      </c>
      <c r="Q74" s="43">
        <f t="shared" si="2"/>
        <v>83051.600000000006</v>
      </c>
      <c r="R74" s="43">
        <f t="shared" si="2"/>
        <v>164925.29999999999</v>
      </c>
      <c r="S74" s="43">
        <f t="shared" si="2"/>
        <v>140557.29999999999</v>
      </c>
      <c r="T74" s="43">
        <f t="shared" si="2"/>
        <v>55218.858236946762</v>
      </c>
      <c r="U74" s="43">
        <f t="shared" si="2"/>
        <v>26022.600000000002</v>
      </c>
      <c r="V74" s="43">
        <f t="shared" si="2"/>
        <v>15528.162319845296</v>
      </c>
      <c r="W74" s="43">
        <f t="shared" si="2"/>
        <v>64902.612945597837</v>
      </c>
      <c r="X74" s="43">
        <f t="shared" si="2"/>
        <v>24603.3</v>
      </c>
      <c r="Y74" s="43">
        <f t="shared" si="2"/>
        <v>17487.818265406651</v>
      </c>
      <c r="Z74" s="43">
        <f t="shared" si="2"/>
        <v>49062.767318568243</v>
      </c>
      <c r="AA74" s="43">
        <f t="shared" si="2"/>
        <v>13409.2900135002</v>
      </c>
      <c r="AB74" s="43">
        <f t="shared" si="2"/>
        <v>52459.471428571429</v>
      </c>
      <c r="AC74" s="43">
        <f t="shared" si="2"/>
        <v>50884.227676920884</v>
      </c>
      <c r="AD74" s="43">
        <f t="shared" si="2"/>
        <v>28356.149867164433</v>
      </c>
      <c r="AE74" s="43">
        <f t="shared" si="2"/>
        <v>95409.495946335344</v>
      </c>
      <c r="AF74" s="43">
        <f t="shared" si="2"/>
        <v>6430.5747100438102</v>
      </c>
      <c r="AG74" s="43">
        <f t="shared" si="2"/>
        <v>8913.5040823830095</v>
      </c>
      <c r="AH74" s="44">
        <f t="shared" si="2"/>
        <v>25777.043423640203</v>
      </c>
      <c r="AJ74" s="144"/>
    </row>
    <row r="75" spans="1:53" ht="15" customHeight="1" thickBot="1" x14ac:dyDescent="0.3">
      <c r="AR75"/>
    </row>
    <row r="76" spans="1:53" ht="15" customHeight="1" x14ac:dyDescent="0.25">
      <c r="B76" s="156" t="s">
        <v>9</v>
      </c>
      <c r="C76" s="157" t="s">
        <v>116</v>
      </c>
      <c r="D76" s="157"/>
      <c r="E76" s="157"/>
      <c r="F76" s="157"/>
      <c r="G76" s="157"/>
      <c r="H76" s="157"/>
      <c r="I76" s="158"/>
      <c r="T76" s="39"/>
      <c r="AJ76" s="244"/>
    </row>
    <row r="77" spans="1:53" ht="15" customHeight="1" x14ac:dyDescent="0.25">
      <c r="B77" s="159" t="s">
        <v>8</v>
      </c>
      <c r="C77" s="160" t="s">
        <v>117</v>
      </c>
      <c r="D77" s="160"/>
      <c r="E77" s="160"/>
      <c r="F77" s="160"/>
      <c r="G77" s="160"/>
      <c r="H77" s="160"/>
      <c r="I77" s="161"/>
      <c r="T77" s="39"/>
      <c r="AJ77" s="244"/>
    </row>
    <row r="78" spans="1:53" ht="15" customHeight="1" x14ac:dyDescent="0.25">
      <c r="B78" s="159" t="s">
        <v>11</v>
      </c>
      <c r="C78" s="160" t="s">
        <v>118</v>
      </c>
      <c r="D78" s="160"/>
      <c r="E78" s="160"/>
      <c r="F78" s="160"/>
      <c r="G78" s="160"/>
      <c r="H78" s="160"/>
      <c r="I78" s="161"/>
      <c r="T78" s="40"/>
      <c r="AJ78" s="244"/>
    </row>
    <row r="79" spans="1:53" ht="15" customHeight="1" x14ac:dyDescent="0.25">
      <c r="B79" s="159" t="s">
        <v>13</v>
      </c>
      <c r="C79" s="160" t="s">
        <v>119</v>
      </c>
      <c r="D79" s="160"/>
      <c r="E79" s="160"/>
      <c r="F79" s="160"/>
      <c r="G79" s="160"/>
      <c r="H79" s="160"/>
      <c r="I79" s="161"/>
      <c r="T79" s="40"/>
      <c r="AJ79" s="244"/>
    </row>
    <row r="80" spans="1:53" ht="15" customHeight="1" thickBot="1" x14ac:dyDescent="0.3">
      <c r="B80" s="162" t="s">
        <v>85</v>
      </c>
      <c r="C80" s="163" t="s">
        <v>120</v>
      </c>
      <c r="D80" s="163"/>
      <c r="E80" s="163"/>
      <c r="F80" s="163"/>
      <c r="G80" s="163"/>
      <c r="H80" s="163"/>
      <c r="I80" s="164"/>
      <c r="T80" s="39"/>
      <c r="AJ80" s="244"/>
    </row>
  </sheetData>
  <mergeCells count="18">
    <mergeCell ref="A68:A71"/>
    <mergeCell ref="A8:A21"/>
    <mergeCell ref="A22:A39"/>
    <mergeCell ref="A41:A43"/>
    <mergeCell ref="A45:A46"/>
    <mergeCell ref="A48:A61"/>
    <mergeCell ref="A63:A67"/>
    <mergeCell ref="AQ6:AT6"/>
    <mergeCell ref="AU6:AX6"/>
    <mergeCell ref="AK6:AN6"/>
    <mergeCell ref="AC3:AH3"/>
    <mergeCell ref="E5:K5"/>
    <mergeCell ref="T5:Y5"/>
    <mergeCell ref="C3:K3"/>
    <mergeCell ref="L3:S3"/>
    <mergeCell ref="T3:AB3"/>
    <mergeCell ref="E4:S4"/>
    <mergeCell ref="T4:AD4"/>
  </mergeCells>
  <phoneticPr fontId="9" type="noConversion"/>
  <pageMargins left="0.7" right="0.7" top="0.75" bottom="0.75" header="0.3" footer="0.3"/>
  <pageSetup paperSize="9" orientation="portrait" r:id="rId1"/>
  <ignoredErrors>
    <ignoredError sqref="C10:L30 L8 C9:E9 K9:L9 C32:L34 C31:D31 F31:H31 J31:L31 C39:L40 L38 C43:L44 E41 L41 L42 C47:L47 L45 H46 L46 C52:L52 L48 F49:L49 F50:L50 C55:L56 L53 C58:L58 L57 C60:L60 L59 C62:L62 L61 C66:L66 L63 L64 L65 C69:L71 L67 C37:L37 L35 L36 L51 L5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1F258-969C-4E2D-917D-863824635928}">
  <dimension ref="A1:BG1157"/>
  <sheetViews>
    <sheetView zoomScaleNormal="100" workbookViewId="0">
      <pane xSplit="2" ySplit="7" topLeftCell="C8" activePane="bottomRight" state="frozen"/>
      <selection activeCell="A2" sqref="A2"/>
      <selection pane="topRight" activeCell="C2" sqref="C2"/>
      <selection pane="bottomLeft" activeCell="A7" sqref="A7"/>
      <selection pane="bottomRight"/>
    </sheetView>
  </sheetViews>
  <sheetFormatPr defaultColWidth="24.28515625" defaultRowHeight="15" x14ac:dyDescent="0.25"/>
  <cols>
    <col min="1" max="1" width="29.7109375" customWidth="1"/>
    <col min="2" max="2" width="24.7109375" style="4" customWidth="1"/>
    <col min="3" max="34" width="10.7109375" customWidth="1"/>
    <col min="35" max="35" width="8.7109375" style="13" customWidth="1"/>
    <col min="36" max="36" width="24.7109375" customWidth="1"/>
    <col min="37" max="38" width="24.28515625" customWidth="1"/>
    <col min="40" max="40" width="3.7109375" customWidth="1"/>
    <col min="42" max="42" width="24.42578125" customWidth="1"/>
  </cols>
  <sheetData>
    <row r="1" spans="1:47" ht="15" customHeight="1" x14ac:dyDescent="0.25">
      <c r="A1" s="40" t="s">
        <v>127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/>
    </row>
    <row r="2" spans="1:47" ht="15" customHeight="1" x14ac:dyDescent="0.25">
      <c r="A2" s="40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/>
    </row>
    <row r="3" spans="1:47" ht="15" customHeight="1" thickBot="1" x14ac:dyDescent="0.3">
      <c r="A3" s="40"/>
      <c r="C3" s="526" t="s">
        <v>126</v>
      </c>
      <c r="D3" s="526"/>
      <c r="E3" s="526"/>
      <c r="F3" s="526"/>
      <c r="G3" s="526"/>
      <c r="H3" s="526"/>
      <c r="I3" s="526"/>
      <c r="J3" s="526"/>
      <c r="K3" s="526"/>
      <c r="L3" s="526" t="s">
        <v>124</v>
      </c>
      <c r="M3" s="526"/>
      <c r="N3" s="526"/>
      <c r="O3" s="526"/>
      <c r="P3" s="526"/>
      <c r="Q3" s="526"/>
      <c r="R3" s="526"/>
      <c r="S3" s="526"/>
      <c r="T3" s="526"/>
      <c r="U3" s="526"/>
      <c r="V3" s="526"/>
      <c r="W3" s="526"/>
      <c r="X3" s="526"/>
      <c r="Y3" s="526"/>
      <c r="Z3" s="526"/>
      <c r="AA3" s="526"/>
      <c r="AB3" s="526"/>
      <c r="AC3" s="526" t="s">
        <v>125</v>
      </c>
      <c r="AD3" s="526"/>
      <c r="AE3" s="526"/>
      <c r="AF3" s="526"/>
      <c r="AG3" s="526"/>
      <c r="AH3" s="526"/>
      <c r="AI3"/>
    </row>
    <row r="4" spans="1:47" ht="15" customHeight="1" thickBot="1" x14ac:dyDescent="0.3">
      <c r="C4" s="4"/>
      <c r="D4" s="4"/>
      <c r="E4" s="509" t="s">
        <v>111</v>
      </c>
      <c r="F4" s="509"/>
      <c r="G4" s="509"/>
      <c r="H4" s="509"/>
      <c r="I4" s="509"/>
      <c r="J4" s="509"/>
      <c r="K4" s="509"/>
      <c r="L4" s="509"/>
      <c r="M4" s="509"/>
      <c r="N4" s="509"/>
      <c r="O4" s="509"/>
      <c r="P4" s="509"/>
      <c r="Q4" s="509"/>
      <c r="R4" s="509"/>
      <c r="S4" s="509"/>
      <c r="T4" s="510" t="s">
        <v>112</v>
      </c>
      <c r="U4" s="510"/>
      <c r="V4" s="510"/>
      <c r="W4" s="510"/>
      <c r="X4" s="510"/>
      <c r="Y4" s="510"/>
      <c r="Z4" s="510"/>
      <c r="AA4" s="510"/>
      <c r="AB4" s="510"/>
      <c r="AC4" s="510"/>
      <c r="AD4" s="511"/>
      <c r="AE4" s="4"/>
      <c r="AF4" s="4"/>
      <c r="AG4" s="4"/>
      <c r="AH4" s="4"/>
      <c r="AI4"/>
      <c r="AQ4" s="4"/>
    </row>
    <row r="5" spans="1:47" ht="15" customHeight="1" thickBot="1" x14ac:dyDescent="0.3">
      <c r="A5" s="241"/>
      <c r="B5" s="1"/>
      <c r="E5" s="504" t="s">
        <v>113</v>
      </c>
      <c r="F5" s="504"/>
      <c r="G5" s="504"/>
      <c r="H5" s="504"/>
      <c r="I5" s="504"/>
      <c r="J5" s="504"/>
      <c r="K5" s="505"/>
      <c r="L5" s="15"/>
      <c r="M5" s="15"/>
      <c r="N5" s="15"/>
      <c r="O5" s="15"/>
      <c r="P5" s="15"/>
      <c r="Q5" s="15"/>
      <c r="R5" s="15"/>
      <c r="S5" s="15"/>
      <c r="T5" s="527" t="s">
        <v>114</v>
      </c>
      <c r="U5" s="527"/>
      <c r="V5" s="527"/>
      <c r="W5" s="527"/>
      <c r="X5" s="527"/>
      <c r="Y5" s="527"/>
      <c r="Z5" s="37"/>
      <c r="AA5" s="15"/>
      <c r="AB5" s="15"/>
      <c r="AC5" s="15"/>
      <c r="AD5" s="15"/>
      <c r="AE5" s="15"/>
      <c r="AF5" s="15"/>
      <c r="AG5" s="15"/>
      <c r="AH5" s="137"/>
      <c r="AI5"/>
    </row>
    <row r="6" spans="1:47" s="4" customFormat="1" ht="15" customHeight="1" thickBot="1" x14ac:dyDescent="0.3">
      <c r="A6" s="282"/>
      <c r="B6" s="280"/>
      <c r="C6" s="336">
        <v>44422</v>
      </c>
      <c r="D6" s="347">
        <v>44435</v>
      </c>
      <c r="E6" s="336">
        <v>44499</v>
      </c>
      <c r="F6" s="338">
        <v>44506</v>
      </c>
      <c r="G6" s="338">
        <v>44513</v>
      </c>
      <c r="H6" s="338">
        <v>44517</v>
      </c>
      <c r="I6" s="338">
        <v>44525</v>
      </c>
      <c r="J6" s="338">
        <v>44530</v>
      </c>
      <c r="K6" s="339">
        <v>44540</v>
      </c>
      <c r="L6" s="340">
        <v>44553</v>
      </c>
      <c r="M6" s="338">
        <v>44566</v>
      </c>
      <c r="N6" s="338">
        <v>44582</v>
      </c>
      <c r="O6" s="341">
        <v>44596</v>
      </c>
      <c r="P6" s="338">
        <v>44637</v>
      </c>
      <c r="Q6" s="338">
        <v>44672</v>
      </c>
      <c r="R6" s="338">
        <v>44686</v>
      </c>
      <c r="S6" s="337">
        <v>44706</v>
      </c>
      <c r="T6" s="342">
        <v>44736</v>
      </c>
      <c r="U6" s="341">
        <v>44750</v>
      </c>
      <c r="V6" s="341">
        <v>44757</v>
      </c>
      <c r="W6" s="341">
        <v>44801</v>
      </c>
      <c r="X6" s="341">
        <v>44778</v>
      </c>
      <c r="Y6" s="343">
        <v>44785</v>
      </c>
      <c r="Z6" s="342">
        <v>44799</v>
      </c>
      <c r="AA6" s="341">
        <v>44806</v>
      </c>
      <c r="AB6" s="344">
        <v>44832</v>
      </c>
      <c r="AC6" s="344">
        <v>44846</v>
      </c>
      <c r="AD6" s="344">
        <v>44867</v>
      </c>
      <c r="AE6" s="344">
        <v>44895</v>
      </c>
      <c r="AF6" s="344">
        <v>44909</v>
      </c>
      <c r="AG6" s="344">
        <v>44930</v>
      </c>
      <c r="AH6" s="343">
        <v>44951</v>
      </c>
      <c r="AK6" s="500" t="s">
        <v>121</v>
      </c>
      <c r="AL6" s="499"/>
      <c r="AM6" s="523"/>
      <c r="AP6" s="500" t="s">
        <v>87</v>
      </c>
      <c r="AQ6" s="522"/>
      <c r="AR6" s="523"/>
      <c r="AS6" s="499" t="s">
        <v>88</v>
      </c>
      <c r="AT6" s="522"/>
      <c r="AU6" s="523"/>
    </row>
    <row r="7" spans="1:47" ht="15" customHeight="1" thickBot="1" x14ac:dyDescent="0.3">
      <c r="A7" s="281" t="s">
        <v>4</v>
      </c>
      <c r="B7" s="287" t="s">
        <v>5</v>
      </c>
      <c r="C7" s="107"/>
      <c r="D7" s="109"/>
      <c r="E7" s="110"/>
      <c r="F7" s="111"/>
      <c r="G7" s="111"/>
      <c r="H7" s="111"/>
      <c r="I7" s="111"/>
      <c r="J7" s="111"/>
      <c r="K7" s="112"/>
      <c r="L7" s="113"/>
      <c r="M7" s="114"/>
      <c r="N7" s="114"/>
      <c r="O7" s="114"/>
      <c r="P7" s="114"/>
      <c r="Q7" s="114"/>
      <c r="R7" s="114"/>
      <c r="S7" s="115"/>
      <c r="T7" s="116"/>
      <c r="U7" s="114"/>
      <c r="V7" s="114"/>
      <c r="W7" s="114"/>
      <c r="X7" s="114"/>
      <c r="Y7" s="117"/>
      <c r="Z7" s="116"/>
      <c r="AA7" s="114"/>
      <c r="AB7" s="114"/>
      <c r="AC7" s="279"/>
      <c r="AD7" s="279"/>
      <c r="AE7" s="279"/>
      <c r="AF7" s="279"/>
      <c r="AG7" s="279"/>
      <c r="AH7" s="289"/>
      <c r="AI7"/>
      <c r="AJ7" s="287" t="s">
        <v>5</v>
      </c>
      <c r="AK7" s="230" t="s">
        <v>132</v>
      </c>
      <c r="AL7" s="252" t="s">
        <v>134</v>
      </c>
      <c r="AM7" s="230" t="s">
        <v>135</v>
      </c>
      <c r="AO7" s="245" t="s">
        <v>5</v>
      </c>
      <c r="AP7" s="367" t="s">
        <v>132</v>
      </c>
      <c r="AQ7" s="368" t="s">
        <v>134</v>
      </c>
      <c r="AR7" s="369" t="s">
        <v>135</v>
      </c>
      <c r="AS7" s="367" t="s">
        <v>132</v>
      </c>
      <c r="AT7" s="368" t="s">
        <v>134</v>
      </c>
      <c r="AU7" s="369" t="s">
        <v>135</v>
      </c>
    </row>
    <row r="8" spans="1:47" ht="15" customHeight="1" thickBot="1" x14ac:dyDescent="0.3">
      <c r="A8" s="515" t="s">
        <v>6</v>
      </c>
      <c r="B8" s="99" t="s">
        <v>7</v>
      </c>
      <c r="C8" s="128">
        <v>2494</v>
      </c>
      <c r="D8" s="17">
        <v>7402</v>
      </c>
      <c r="E8" s="16">
        <v>797</v>
      </c>
      <c r="F8" s="49">
        <v>358</v>
      </c>
      <c r="G8" s="49">
        <v>263</v>
      </c>
      <c r="H8" s="49">
        <v>323</v>
      </c>
      <c r="I8" s="49">
        <v>362</v>
      </c>
      <c r="J8" s="49">
        <v>342</v>
      </c>
      <c r="K8" s="50">
        <v>362</v>
      </c>
      <c r="L8" s="174">
        <v>144</v>
      </c>
      <c r="M8" s="175" t="s">
        <v>8</v>
      </c>
      <c r="N8" s="175">
        <v>151</v>
      </c>
      <c r="O8" s="175">
        <v>621</v>
      </c>
      <c r="P8" s="175">
        <v>5771</v>
      </c>
      <c r="Q8" s="175">
        <v>5291</v>
      </c>
      <c r="R8" s="175">
        <v>31278</v>
      </c>
      <c r="S8" s="176" t="s">
        <v>8</v>
      </c>
      <c r="T8" s="177">
        <v>265</v>
      </c>
      <c r="U8" s="175">
        <v>163</v>
      </c>
      <c r="V8" s="175" t="s">
        <v>8</v>
      </c>
      <c r="W8" s="175" t="s">
        <v>9</v>
      </c>
      <c r="X8" s="175" t="s">
        <v>9</v>
      </c>
      <c r="Y8" s="178">
        <v>7392</v>
      </c>
      <c r="Z8" s="177">
        <v>1934</v>
      </c>
      <c r="AA8" s="176">
        <v>119</v>
      </c>
      <c r="AB8" s="175">
        <v>579</v>
      </c>
      <c r="AC8" s="174" t="s">
        <v>8</v>
      </c>
      <c r="AD8" s="175" t="s">
        <v>9</v>
      </c>
      <c r="AE8" s="175" t="s">
        <v>9</v>
      </c>
      <c r="AF8" s="175" t="s">
        <v>9</v>
      </c>
      <c r="AG8" s="175" t="s">
        <v>8</v>
      </c>
      <c r="AH8" s="178" t="s">
        <v>9</v>
      </c>
      <c r="AI8" s="231"/>
      <c r="AJ8" s="290" t="s">
        <v>7</v>
      </c>
      <c r="AK8" s="268">
        <f>[1]Recoveries!F3/100</f>
        <v>1.4509999999999998</v>
      </c>
      <c r="AL8" s="261">
        <v>0.78</v>
      </c>
      <c r="AM8" s="202">
        <v>0.64</v>
      </c>
      <c r="AN8" s="1"/>
      <c r="AO8" s="233" t="s">
        <v>7</v>
      </c>
      <c r="AP8" s="307">
        <v>340.00003400000344</v>
      </c>
      <c r="AQ8" s="308">
        <v>41.54</v>
      </c>
      <c r="AR8" s="208">
        <v>663</v>
      </c>
      <c r="AS8" s="272">
        <v>1133.3333333333335</v>
      </c>
      <c r="AT8" s="273">
        <v>138.46666666666667</v>
      </c>
      <c r="AU8" s="273">
        <f>AR8*3.33</f>
        <v>2207.79</v>
      </c>
    </row>
    <row r="9" spans="1:47" ht="15" customHeight="1" thickBot="1" x14ac:dyDescent="0.3">
      <c r="A9" s="515"/>
      <c r="B9" s="97" t="s">
        <v>10</v>
      </c>
      <c r="C9" s="129" t="s">
        <v>9</v>
      </c>
      <c r="D9" s="20" t="s">
        <v>9</v>
      </c>
      <c r="E9" s="19" t="s">
        <v>9</v>
      </c>
      <c r="F9" s="9" t="s">
        <v>9</v>
      </c>
      <c r="G9" s="9" t="s">
        <v>9</v>
      </c>
      <c r="H9" s="9" t="s">
        <v>9</v>
      </c>
      <c r="I9" s="9" t="s">
        <v>9</v>
      </c>
      <c r="J9" s="9" t="s">
        <v>9</v>
      </c>
      <c r="K9" s="124" t="s">
        <v>9</v>
      </c>
      <c r="L9" s="127" t="s">
        <v>11</v>
      </c>
      <c r="M9" s="18" t="s">
        <v>11</v>
      </c>
      <c r="N9" s="18" t="s">
        <v>11</v>
      </c>
      <c r="O9" s="18" t="s">
        <v>11</v>
      </c>
      <c r="P9" s="18" t="s">
        <v>11</v>
      </c>
      <c r="Q9" s="18" t="s">
        <v>11</v>
      </c>
      <c r="R9" s="18" t="s">
        <v>11</v>
      </c>
      <c r="S9" s="153" t="s">
        <v>11</v>
      </c>
      <c r="T9" s="125" t="s">
        <v>11</v>
      </c>
      <c r="U9" s="18" t="s">
        <v>11</v>
      </c>
      <c r="V9" s="18" t="s">
        <v>11</v>
      </c>
      <c r="W9" s="18" t="s">
        <v>11</v>
      </c>
      <c r="X9" s="18" t="s">
        <v>11</v>
      </c>
      <c r="Y9" s="126" t="s">
        <v>11</v>
      </c>
      <c r="Z9" s="125" t="s">
        <v>11</v>
      </c>
      <c r="AA9" s="255" t="s">
        <v>9</v>
      </c>
      <c r="AB9" s="18" t="s">
        <v>9</v>
      </c>
      <c r="AC9" s="127" t="s">
        <v>9</v>
      </c>
      <c r="AD9" s="18" t="s">
        <v>9</v>
      </c>
      <c r="AE9" s="18" t="s">
        <v>9</v>
      </c>
      <c r="AF9" s="18" t="s">
        <v>9</v>
      </c>
      <c r="AG9" s="18" t="s">
        <v>9</v>
      </c>
      <c r="AH9" s="126" t="s">
        <v>9</v>
      </c>
      <c r="AI9" s="231"/>
      <c r="AJ9" s="291" t="s">
        <v>10</v>
      </c>
      <c r="AK9" s="246">
        <f>[1]Recoveries!F4/100</f>
        <v>0.42799999999999999</v>
      </c>
      <c r="AL9" s="12">
        <v>1.1299999999999999</v>
      </c>
      <c r="AM9" s="242">
        <v>7.0000000000000007E-2</v>
      </c>
      <c r="AN9" s="10"/>
      <c r="AO9" s="234" t="s">
        <v>10</v>
      </c>
      <c r="AP9" s="300">
        <v>110.00001100000111</v>
      </c>
      <c r="AQ9" s="243" t="s">
        <v>11</v>
      </c>
      <c r="AR9" s="296">
        <v>16</v>
      </c>
      <c r="AS9" s="255">
        <v>366.66666666666669</v>
      </c>
      <c r="AT9" s="239" t="s">
        <v>11</v>
      </c>
      <c r="AU9" s="253">
        <f t="shared" ref="AU9:AU70" si="0">AR9*3.33</f>
        <v>53.28</v>
      </c>
    </row>
    <row r="10" spans="1:47" ht="15" customHeight="1" thickBot="1" x14ac:dyDescent="0.3">
      <c r="A10" s="515"/>
      <c r="B10" s="97" t="s">
        <v>12</v>
      </c>
      <c r="C10" s="129" t="s">
        <v>8</v>
      </c>
      <c r="D10" s="20" t="s">
        <v>8</v>
      </c>
      <c r="E10" s="19">
        <v>1705</v>
      </c>
      <c r="F10" s="9">
        <v>1215</v>
      </c>
      <c r="G10" s="9" t="s">
        <v>8</v>
      </c>
      <c r="H10" s="9" t="s">
        <v>8</v>
      </c>
      <c r="I10" s="9" t="s">
        <v>8</v>
      </c>
      <c r="J10" s="9" t="s">
        <v>8</v>
      </c>
      <c r="K10" s="124" t="s">
        <v>8</v>
      </c>
      <c r="L10" s="127">
        <v>384</v>
      </c>
      <c r="M10" s="18">
        <v>223</v>
      </c>
      <c r="N10" s="18">
        <v>373</v>
      </c>
      <c r="O10" s="18">
        <v>978</v>
      </c>
      <c r="P10" s="18">
        <v>984</v>
      </c>
      <c r="Q10" s="18">
        <v>525</v>
      </c>
      <c r="R10" s="18">
        <v>3730</v>
      </c>
      <c r="S10" s="153">
        <v>471</v>
      </c>
      <c r="T10" s="125">
        <v>191</v>
      </c>
      <c r="U10" s="18">
        <v>362</v>
      </c>
      <c r="V10" s="18">
        <v>482</v>
      </c>
      <c r="W10" s="18">
        <v>135</v>
      </c>
      <c r="X10" s="18" t="s">
        <v>8</v>
      </c>
      <c r="Y10" s="126">
        <v>2974</v>
      </c>
      <c r="Z10" s="125">
        <v>1384</v>
      </c>
      <c r="AA10" s="153">
        <v>964</v>
      </c>
      <c r="AB10" s="18">
        <v>1653</v>
      </c>
      <c r="AC10" s="127" t="s">
        <v>8</v>
      </c>
      <c r="AD10" s="18" t="s">
        <v>9</v>
      </c>
      <c r="AE10" s="18" t="s">
        <v>9</v>
      </c>
      <c r="AF10" s="18" t="s">
        <v>9</v>
      </c>
      <c r="AG10" s="18">
        <v>3158.2</v>
      </c>
      <c r="AH10" s="126" t="s">
        <v>8</v>
      </c>
      <c r="AI10" s="231"/>
      <c r="AJ10" s="291" t="s">
        <v>12</v>
      </c>
      <c r="AK10" s="361" t="s">
        <v>13</v>
      </c>
      <c r="AL10" s="247">
        <v>1.1299999999999999</v>
      </c>
      <c r="AM10" s="251">
        <v>1.27</v>
      </c>
      <c r="AN10" s="10"/>
      <c r="AO10" s="234" t="s">
        <v>12</v>
      </c>
      <c r="AP10" s="300">
        <v>360.0000360000036</v>
      </c>
      <c r="AQ10" s="305">
        <v>17.78</v>
      </c>
      <c r="AR10" s="296">
        <v>19</v>
      </c>
      <c r="AS10" s="255">
        <v>1200</v>
      </c>
      <c r="AT10" s="253">
        <v>59.266666666666673</v>
      </c>
      <c r="AU10" s="253">
        <f t="shared" si="0"/>
        <v>63.27</v>
      </c>
    </row>
    <row r="11" spans="1:47" ht="15" customHeight="1" thickBot="1" x14ac:dyDescent="0.3">
      <c r="A11" s="515"/>
      <c r="B11" s="97" t="s">
        <v>14</v>
      </c>
      <c r="C11" s="129">
        <v>4776</v>
      </c>
      <c r="D11" s="20">
        <v>5765</v>
      </c>
      <c r="E11" s="19">
        <v>5435</v>
      </c>
      <c r="F11" s="9">
        <v>2181</v>
      </c>
      <c r="G11" s="9">
        <v>2082</v>
      </c>
      <c r="H11" s="9">
        <v>2471</v>
      </c>
      <c r="I11" s="9" t="s">
        <v>8</v>
      </c>
      <c r="J11" s="9" t="s">
        <v>9</v>
      </c>
      <c r="K11" s="124" t="s">
        <v>9</v>
      </c>
      <c r="L11" s="127" t="s">
        <v>9</v>
      </c>
      <c r="M11" s="18" t="s">
        <v>9</v>
      </c>
      <c r="N11" s="18" t="s">
        <v>9</v>
      </c>
      <c r="O11" s="18">
        <v>1273</v>
      </c>
      <c r="P11" s="18">
        <v>3037</v>
      </c>
      <c r="Q11" s="18">
        <v>2109</v>
      </c>
      <c r="R11" s="18">
        <v>15785</v>
      </c>
      <c r="S11" s="153">
        <v>1152</v>
      </c>
      <c r="T11" s="125" t="s">
        <v>9</v>
      </c>
      <c r="U11" s="18" t="s">
        <v>9</v>
      </c>
      <c r="V11" s="18">
        <v>386</v>
      </c>
      <c r="W11" s="18">
        <v>398</v>
      </c>
      <c r="X11" s="18" t="s">
        <v>9</v>
      </c>
      <c r="Y11" s="126">
        <v>15253</v>
      </c>
      <c r="Z11" s="125">
        <v>1533</v>
      </c>
      <c r="AA11" s="153">
        <v>385</v>
      </c>
      <c r="AB11" s="18">
        <v>634</v>
      </c>
      <c r="AC11" s="127" t="s">
        <v>9</v>
      </c>
      <c r="AD11" s="18" t="s">
        <v>9</v>
      </c>
      <c r="AE11" s="18" t="s">
        <v>9</v>
      </c>
      <c r="AF11" s="18" t="s">
        <v>9</v>
      </c>
      <c r="AG11" s="18" t="s">
        <v>8</v>
      </c>
      <c r="AH11" s="126" t="s">
        <v>9</v>
      </c>
      <c r="AI11" s="231"/>
      <c r="AJ11" s="291" t="s">
        <v>14</v>
      </c>
      <c r="AK11" s="361" t="s">
        <v>13</v>
      </c>
      <c r="AL11" s="247">
        <v>0.94</v>
      </c>
      <c r="AM11" s="251">
        <v>0.54</v>
      </c>
      <c r="AN11" s="10"/>
      <c r="AO11" s="234" t="s">
        <v>14</v>
      </c>
      <c r="AP11" s="300">
        <v>573.33339066667247</v>
      </c>
      <c r="AQ11" s="305">
        <v>21.49</v>
      </c>
      <c r="AR11" s="296">
        <v>43</v>
      </c>
      <c r="AS11" s="255">
        <v>1911.1111111111113</v>
      </c>
      <c r="AT11" s="253">
        <v>71.633333333333326</v>
      </c>
      <c r="AU11" s="253">
        <f t="shared" si="0"/>
        <v>143.19</v>
      </c>
    </row>
    <row r="12" spans="1:47" ht="15" customHeight="1" thickBot="1" x14ac:dyDescent="0.3">
      <c r="A12" s="515"/>
      <c r="B12" s="100" t="s">
        <v>15</v>
      </c>
      <c r="C12" s="129" t="s">
        <v>8</v>
      </c>
      <c r="D12" s="20" t="s">
        <v>8</v>
      </c>
      <c r="E12" s="19" t="s">
        <v>8</v>
      </c>
      <c r="F12" s="9" t="s">
        <v>9</v>
      </c>
      <c r="G12" s="9" t="s">
        <v>9</v>
      </c>
      <c r="H12" s="9" t="s">
        <v>9</v>
      </c>
      <c r="I12" s="9" t="s">
        <v>9</v>
      </c>
      <c r="J12" s="9" t="s">
        <v>9</v>
      </c>
      <c r="K12" s="124" t="s">
        <v>9</v>
      </c>
      <c r="L12" s="127" t="s">
        <v>9</v>
      </c>
      <c r="M12" s="18" t="s">
        <v>9</v>
      </c>
      <c r="N12" s="18" t="s">
        <v>9</v>
      </c>
      <c r="O12" s="18">
        <v>145</v>
      </c>
      <c r="P12" s="18">
        <v>505</v>
      </c>
      <c r="Q12" s="18">
        <v>299</v>
      </c>
      <c r="R12" s="18">
        <v>9828</v>
      </c>
      <c r="S12" s="153">
        <v>221</v>
      </c>
      <c r="T12" s="125" t="s">
        <v>9</v>
      </c>
      <c r="U12" s="18" t="s">
        <v>9</v>
      </c>
      <c r="V12" s="18" t="s">
        <v>9</v>
      </c>
      <c r="W12" s="18" t="s">
        <v>9</v>
      </c>
      <c r="X12" s="18" t="s">
        <v>9</v>
      </c>
      <c r="Y12" s="126">
        <v>3892</v>
      </c>
      <c r="Z12" s="125" t="s">
        <v>9</v>
      </c>
      <c r="AA12" s="255" t="s">
        <v>9</v>
      </c>
      <c r="AB12" s="108" t="s">
        <v>9</v>
      </c>
      <c r="AC12" s="127" t="s">
        <v>9</v>
      </c>
      <c r="AD12" s="18" t="s">
        <v>9</v>
      </c>
      <c r="AE12" s="18" t="s">
        <v>9</v>
      </c>
      <c r="AF12" s="18" t="s">
        <v>9</v>
      </c>
      <c r="AG12" s="18" t="s">
        <v>9</v>
      </c>
      <c r="AH12" s="126" t="s">
        <v>9</v>
      </c>
      <c r="AI12" s="232"/>
      <c r="AJ12" s="292" t="s">
        <v>15</v>
      </c>
      <c r="AK12" s="246">
        <f>[1]Recoveries!F7/100</f>
        <v>0.93</v>
      </c>
      <c r="AL12" s="12">
        <v>1.0900000000000001</v>
      </c>
      <c r="AM12" s="242">
        <v>0.49</v>
      </c>
      <c r="AN12" s="10"/>
      <c r="AO12" s="235" t="s">
        <v>15</v>
      </c>
      <c r="AP12" s="300">
        <v>383.33337166667042</v>
      </c>
      <c r="AQ12" s="305">
        <v>18.809999999999999</v>
      </c>
      <c r="AR12" s="296">
        <v>77</v>
      </c>
      <c r="AS12" s="255">
        <v>1277.7777777777776</v>
      </c>
      <c r="AT12" s="253">
        <v>62.699999999999996</v>
      </c>
      <c r="AU12" s="253">
        <f t="shared" si="0"/>
        <v>256.41000000000003</v>
      </c>
    </row>
    <row r="13" spans="1:47" ht="15" customHeight="1" thickBot="1" x14ac:dyDescent="0.3">
      <c r="A13" s="515"/>
      <c r="B13" s="3" t="s">
        <v>16</v>
      </c>
      <c r="C13" s="129">
        <v>8160</v>
      </c>
      <c r="D13" s="20">
        <v>8200</v>
      </c>
      <c r="E13" s="19">
        <v>7820</v>
      </c>
      <c r="F13" s="9">
        <v>3740</v>
      </c>
      <c r="G13" s="9">
        <v>3420</v>
      </c>
      <c r="H13" s="9">
        <v>4260</v>
      </c>
      <c r="I13" s="9">
        <v>3300</v>
      </c>
      <c r="J13" s="9">
        <v>3420</v>
      </c>
      <c r="K13" s="124" t="s">
        <v>9</v>
      </c>
      <c r="L13" s="129">
        <v>412</v>
      </c>
      <c r="M13" s="9">
        <v>327</v>
      </c>
      <c r="N13" s="9">
        <v>352</v>
      </c>
      <c r="O13" s="9">
        <v>1931</v>
      </c>
      <c r="P13" s="9">
        <v>4148</v>
      </c>
      <c r="Q13" s="9">
        <v>2666</v>
      </c>
      <c r="R13" s="9">
        <v>36446</v>
      </c>
      <c r="S13" s="20">
        <v>1539</v>
      </c>
      <c r="T13" s="19">
        <v>353</v>
      </c>
      <c r="U13" s="9">
        <v>288</v>
      </c>
      <c r="V13" s="9" t="s">
        <v>8</v>
      </c>
      <c r="W13" s="9" t="s">
        <v>8</v>
      </c>
      <c r="X13" s="9">
        <v>364</v>
      </c>
      <c r="Y13" s="124">
        <v>41915</v>
      </c>
      <c r="Z13" s="19">
        <v>23087</v>
      </c>
      <c r="AA13" s="255" t="s">
        <v>9</v>
      </c>
      <c r="AB13" s="9">
        <v>1048</v>
      </c>
      <c r="AC13" s="129" t="s">
        <v>8</v>
      </c>
      <c r="AD13" s="9" t="s">
        <v>9</v>
      </c>
      <c r="AE13" s="9" t="s">
        <v>9</v>
      </c>
      <c r="AF13" s="9" t="s">
        <v>9</v>
      </c>
      <c r="AG13" s="9">
        <v>18005.400000000001</v>
      </c>
      <c r="AH13" s="124" t="s">
        <v>9</v>
      </c>
      <c r="AI13" s="232"/>
      <c r="AJ13" s="293" t="s">
        <v>16</v>
      </c>
      <c r="AK13" s="361" t="s">
        <v>13</v>
      </c>
      <c r="AL13" s="12">
        <v>1.07</v>
      </c>
      <c r="AM13" s="242">
        <v>0.52</v>
      </c>
      <c r="AN13" s="10"/>
      <c r="AO13" s="235" t="s">
        <v>16</v>
      </c>
      <c r="AP13" s="300">
        <v>623.33339566667291</v>
      </c>
      <c r="AQ13" s="305">
        <v>47.09</v>
      </c>
      <c r="AR13" s="296">
        <v>780</v>
      </c>
      <c r="AS13" s="255">
        <v>2077.7777777777778</v>
      </c>
      <c r="AT13" s="253">
        <v>156.9666666666667</v>
      </c>
      <c r="AU13" s="253">
        <f t="shared" si="0"/>
        <v>2597.4</v>
      </c>
    </row>
    <row r="14" spans="1:47" ht="15" customHeight="1" thickBot="1" x14ac:dyDescent="0.3">
      <c r="A14" s="515"/>
      <c r="B14" s="100" t="s">
        <v>17</v>
      </c>
      <c r="C14" s="129" t="s">
        <v>11</v>
      </c>
      <c r="D14" s="20" t="s">
        <v>11</v>
      </c>
      <c r="E14" s="19" t="s">
        <v>11</v>
      </c>
      <c r="F14" s="9" t="s">
        <v>11</v>
      </c>
      <c r="G14" s="9" t="s">
        <v>11</v>
      </c>
      <c r="H14" s="9" t="s">
        <v>11</v>
      </c>
      <c r="I14" s="9" t="s">
        <v>11</v>
      </c>
      <c r="J14" s="9" t="s">
        <v>11</v>
      </c>
      <c r="K14" s="124" t="s">
        <v>11</v>
      </c>
      <c r="L14" s="127" t="s">
        <v>11</v>
      </c>
      <c r="M14" s="18" t="s">
        <v>11</v>
      </c>
      <c r="N14" s="18" t="s">
        <v>11</v>
      </c>
      <c r="O14" s="18" t="s">
        <v>11</v>
      </c>
      <c r="P14" s="18" t="s">
        <v>11</v>
      </c>
      <c r="Q14" s="18" t="s">
        <v>11</v>
      </c>
      <c r="R14" s="18" t="s">
        <v>11</v>
      </c>
      <c r="S14" s="153" t="s">
        <v>11</v>
      </c>
      <c r="T14" s="125" t="s">
        <v>11</v>
      </c>
      <c r="U14" s="18" t="s">
        <v>11</v>
      </c>
      <c r="V14" s="18" t="s">
        <v>11</v>
      </c>
      <c r="W14" s="18" t="s">
        <v>11</v>
      </c>
      <c r="X14" s="18" t="s">
        <v>11</v>
      </c>
      <c r="Y14" s="126" t="s">
        <v>11</v>
      </c>
      <c r="Z14" s="125" t="s">
        <v>11</v>
      </c>
      <c r="AA14" s="255" t="s">
        <v>9</v>
      </c>
      <c r="AB14" s="18" t="s">
        <v>9</v>
      </c>
      <c r="AC14" s="127" t="s">
        <v>11</v>
      </c>
      <c r="AD14" s="18" t="s">
        <v>11</v>
      </c>
      <c r="AE14" s="18" t="s">
        <v>11</v>
      </c>
      <c r="AF14" s="18" t="s">
        <v>11</v>
      </c>
      <c r="AG14" s="18" t="s">
        <v>11</v>
      </c>
      <c r="AH14" s="126" t="s">
        <v>11</v>
      </c>
      <c r="AI14" s="232"/>
      <c r="AJ14" s="292" t="s">
        <v>17</v>
      </c>
      <c r="AK14" s="242" t="s">
        <v>11</v>
      </c>
      <c r="AL14" s="12">
        <v>1.61</v>
      </c>
      <c r="AM14" s="242" t="s">
        <v>11</v>
      </c>
      <c r="AN14" s="10"/>
      <c r="AO14" s="235" t="s">
        <v>17</v>
      </c>
      <c r="AP14" s="301" t="s">
        <v>11</v>
      </c>
      <c r="AQ14" s="239" t="s">
        <v>11</v>
      </c>
      <c r="AR14" s="297" t="s">
        <v>11</v>
      </c>
      <c r="AS14" s="254" t="s">
        <v>11</v>
      </c>
      <c r="AT14" s="239" t="s">
        <v>11</v>
      </c>
      <c r="AU14" s="239" t="s">
        <v>11</v>
      </c>
    </row>
    <row r="15" spans="1:47" ht="15" customHeight="1" thickBot="1" x14ac:dyDescent="0.3">
      <c r="A15" s="515"/>
      <c r="B15" s="97" t="s">
        <v>18</v>
      </c>
      <c r="C15" s="129" t="s">
        <v>9</v>
      </c>
      <c r="D15" s="20" t="s">
        <v>9</v>
      </c>
      <c r="E15" s="19" t="s">
        <v>9</v>
      </c>
      <c r="F15" s="9" t="s">
        <v>9</v>
      </c>
      <c r="G15" s="9" t="s">
        <v>9</v>
      </c>
      <c r="H15" s="9" t="s">
        <v>9</v>
      </c>
      <c r="I15" s="9" t="s">
        <v>9</v>
      </c>
      <c r="J15" s="9" t="s">
        <v>9</v>
      </c>
      <c r="K15" s="124" t="s">
        <v>9</v>
      </c>
      <c r="L15" s="127" t="s">
        <v>9</v>
      </c>
      <c r="M15" s="18" t="s">
        <v>9</v>
      </c>
      <c r="N15" s="18" t="s">
        <v>9</v>
      </c>
      <c r="O15" s="18" t="s">
        <v>9</v>
      </c>
      <c r="P15" s="18" t="s">
        <v>9</v>
      </c>
      <c r="Q15" s="18" t="s">
        <v>9</v>
      </c>
      <c r="R15" s="18">
        <v>2029</v>
      </c>
      <c r="S15" s="153" t="s">
        <v>9</v>
      </c>
      <c r="T15" s="125" t="s">
        <v>9</v>
      </c>
      <c r="U15" s="18" t="s">
        <v>9</v>
      </c>
      <c r="V15" s="18" t="s">
        <v>9</v>
      </c>
      <c r="W15" s="18" t="s">
        <v>9</v>
      </c>
      <c r="X15" s="18" t="s">
        <v>9</v>
      </c>
      <c r="Y15" s="126" t="s">
        <v>9</v>
      </c>
      <c r="Z15" s="125" t="s">
        <v>9</v>
      </c>
      <c r="AA15" s="255" t="s">
        <v>9</v>
      </c>
      <c r="AB15" s="18" t="s">
        <v>9</v>
      </c>
      <c r="AC15" s="127" t="s">
        <v>9</v>
      </c>
      <c r="AD15" s="18" t="s">
        <v>9</v>
      </c>
      <c r="AE15" s="18" t="s">
        <v>9</v>
      </c>
      <c r="AF15" s="18" t="s">
        <v>9</v>
      </c>
      <c r="AG15" s="18" t="s">
        <v>9</v>
      </c>
      <c r="AH15" s="126" t="s">
        <v>9</v>
      </c>
      <c r="AI15" s="231"/>
      <c r="AJ15" s="291" t="s">
        <v>18</v>
      </c>
      <c r="AK15" s="246">
        <f>[1]Recoveries!F10/100</f>
        <v>0.67</v>
      </c>
      <c r="AL15" s="247">
        <v>1.35</v>
      </c>
      <c r="AM15" s="251">
        <v>0.91</v>
      </c>
      <c r="AN15" s="10"/>
      <c r="AO15" s="234" t="s">
        <v>18</v>
      </c>
      <c r="AP15" s="300">
        <v>1100.0001100000109</v>
      </c>
      <c r="AQ15" s="305">
        <v>10.54</v>
      </c>
      <c r="AR15" s="296">
        <v>17</v>
      </c>
      <c r="AS15" s="255">
        <v>3666.6666666666665</v>
      </c>
      <c r="AT15" s="253">
        <v>35.133333333333333</v>
      </c>
      <c r="AU15" s="253">
        <f t="shared" si="0"/>
        <v>56.61</v>
      </c>
    </row>
    <row r="16" spans="1:47" ht="15" customHeight="1" thickBot="1" x14ac:dyDescent="0.3">
      <c r="A16" s="515"/>
      <c r="B16" s="97" t="s">
        <v>19</v>
      </c>
      <c r="C16" s="129" t="s">
        <v>9</v>
      </c>
      <c r="D16" s="20" t="s">
        <v>9</v>
      </c>
      <c r="E16" s="19" t="s">
        <v>9</v>
      </c>
      <c r="F16" s="9" t="s">
        <v>9</v>
      </c>
      <c r="G16" s="9" t="s">
        <v>9</v>
      </c>
      <c r="H16" s="9" t="s">
        <v>9</v>
      </c>
      <c r="I16" s="9" t="s">
        <v>9</v>
      </c>
      <c r="J16" s="9" t="s">
        <v>9</v>
      </c>
      <c r="K16" s="124" t="s">
        <v>9</v>
      </c>
      <c r="L16" s="127">
        <v>1355</v>
      </c>
      <c r="M16" s="18">
        <v>1258</v>
      </c>
      <c r="N16" s="18">
        <v>1180</v>
      </c>
      <c r="O16" s="18">
        <v>1136</v>
      </c>
      <c r="P16" s="18">
        <v>973</v>
      </c>
      <c r="Q16" s="18">
        <v>1084</v>
      </c>
      <c r="R16" s="18">
        <v>5727</v>
      </c>
      <c r="S16" s="153">
        <v>1352</v>
      </c>
      <c r="T16" s="125">
        <v>1579</v>
      </c>
      <c r="U16" s="18">
        <v>2629</v>
      </c>
      <c r="V16" s="18">
        <v>1464</v>
      </c>
      <c r="W16" s="18">
        <v>1499</v>
      </c>
      <c r="X16" s="18">
        <v>1477</v>
      </c>
      <c r="Y16" s="126">
        <v>6403</v>
      </c>
      <c r="Z16" s="125">
        <v>5806</v>
      </c>
      <c r="AA16" s="153">
        <v>264</v>
      </c>
      <c r="AB16" s="18">
        <v>637</v>
      </c>
      <c r="AC16" s="127" t="s">
        <v>9</v>
      </c>
      <c r="AD16" s="18" t="s">
        <v>9</v>
      </c>
      <c r="AE16" s="18" t="s">
        <v>9</v>
      </c>
      <c r="AF16" s="18" t="s">
        <v>9</v>
      </c>
      <c r="AG16" s="18" t="s">
        <v>9</v>
      </c>
      <c r="AH16" s="126" t="s">
        <v>9</v>
      </c>
      <c r="AI16" s="231"/>
      <c r="AJ16" s="291" t="s">
        <v>19</v>
      </c>
      <c r="AK16" s="246">
        <v>0.86</v>
      </c>
      <c r="AL16" s="12">
        <v>1.18</v>
      </c>
      <c r="AM16" s="242">
        <v>0.22</v>
      </c>
      <c r="AN16" s="10"/>
      <c r="AO16" s="234" t="s">
        <v>19</v>
      </c>
      <c r="AP16" s="300">
        <v>766.66674333334083</v>
      </c>
      <c r="AQ16" s="305">
        <v>12.29</v>
      </c>
      <c r="AR16" s="296">
        <v>78</v>
      </c>
      <c r="AS16" s="255">
        <v>2555.5555555555552</v>
      </c>
      <c r="AT16" s="253">
        <v>40.966666666666669</v>
      </c>
      <c r="AU16" s="253">
        <f t="shared" si="0"/>
        <v>259.74</v>
      </c>
    </row>
    <row r="17" spans="1:47" ht="15" customHeight="1" thickBot="1" x14ac:dyDescent="0.3">
      <c r="A17" s="515"/>
      <c r="B17" s="97" t="s">
        <v>20</v>
      </c>
      <c r="C17" s="129" t="s">
        <v>9</v>
      </c>
      <c r="D17" s="20" t="s">
        <v>9</v>
      </c>
      <c r="E17" s="19" t="s">
        <v>9</v>
      </c>
      <c r="F17" s="9" t="s">
        <v>9</v>
      </c>
      <c r="G17" s="9" t="s">
        <v>9</v>
      </c>
      <c r="H17" s="9" t="s">
        <v>9</v>
      </c>
      <c r="I17" s="9" t="s">
        <v>9</v>
      </c>
      <c r="J17" s="9" t="s">
        <v>9</v>
      </c>
      <c r="K17" s="124" t="s">
        <v>9</v>
      </c>
      <c r="L17" s="127">
        <v>71</v>
      </c>
      <c r="M17" s="18">
        <v>67</v>
      </c>
      <c r="N17" s="18">
        <v>67</v>
      </c>
      <c r="O17" s="18">
        <v>85</v>
      </c>
      <c r="P17" s="18">
        <v>65</v>
      </c>
      <c r="Q17" s="18">
        <v>68</v>
      </c>
      <c r="R17" s="18">
        <v>1277</v>
      </c>
      <c r="S17" s="153">
        <v>81</v>
      </c>
      <c r="T17" s="125">
        <v>62</v>
      </c>
      <c r="U17" s="18">
        <v>109</v>
      </c>
      <c r="V17" s="18">
        <v>91</v>
      </c>
      <c r="W17" s="18">
        <v>64</v>
      </c>
      <c r="X17" s="18">
        <v>57</v>
      </c>
      <c r="Y17" s="126">
        <v>138</v>
      </c>
      <c r="Z17" s="125">
        <v>100</v>
      </c>
      <c r="AA17" s="255" t="s">
        <v>9</v>
      </c>
      <c r="AB17" s="18">
        <v>48</v>
      </c>
      <c r="AC17" s="127" t="s">
        <v>9</v>
      </c>
      <c r="AD17" s="18" t="s">
        <v>9</v>
      </c>
      <c r="AE17" s="18" t="s">
        <v>9</v>
      </c>
      <c r="AF17" s="18" t="s">
        <v>9</v>
      </c>
      <c r="AG17" s="18" t="s">
        <v>9</v>
      </c>
      <c r="AH17" s="126" t="s">
        <v>9</v>
      </c>
      <c r="AI17" s="231"/>
      <c r="AJ17" s="291" t="s">
        <v>20</v>
      </c>
      <c r="AK17" s="246">
        <v>1.075</v>
      </c>
      <c r="AL17" s="247">
        <v>1.43</v>
      </c>
      <c r="AM17" s="251">
        <v>0.71</v>
      </c>
      <c r="AN17" s="10"/>
      <c r="AO17" s="234" t="s">
        <v>20</v>
      </c>
      <c r="AP17" s="300">
        <v>190.00001900000188</v>
      </c>
      <c r="AQ17" s="305">
        <v>3.19</v>
      </c>
      <c r="AR17" s="296">
        <v>4</v>
      </c>
      <c r="AS17" s="255">
        <v>633.33333333333326</v>
      </c>
      <c r="AT17" s="253">
        <v>10.633333333333333</v>
      </c>
      <c r="AU17" s="253">
        <f t="shared" si="0"/>
        <v>13.32</v>
      </c>
    </row>
    <row r="18" spans="1:47" ht="15" customHeight="1" thickBot="1" x14ac:dyDescent="0.3">
      <c r="A18" s="515"/>
      <c r="B18" s="97" t="s">
        <v>21</v>
      </c>
      <c r="C18" s="129" t="s">
        <v>9</v>
      </c>
      <c r="D18" s="20" t="s">
        <v>8</v>
      </c>
      <c r="E18" s="19" t="s">
        <v>9</v>
      </c>
      <c r="F18" s="9" t="s">
        <v>9</v>
      </c>
      <c r="G18" s="9" t="s">
        <v>9</v>
      </c>
      <c r="H18" s="9" t="s">
        <v>9</v>
      </c>
      <c r="I18" s="9" t="s">
        <v>9</v>
      </c>
      <c r="J18" s="9" t="s">
        <v>9</v>
      </c>
      <c r="K18" s="124" t="s">
        <v>9</v>
      </c>
      <c r="L18" s="127">
        <v>179</v>
      </c>
      <c r="M18" s="18">
        <v>101</v>
      </c>
      <c r="N18" s="18">
        <v>173</v>
      </c>
      <c r="O18" s="18">
        <v>325</v>
      </c>
      <c r="P18" s="18">
        <v>982</v>
      </c>
      <c r="Q18" s="18">
        <v>517</v>
      </c>
      <c r="R18" s="18">
        <v>8273</v>
      </c>
      <c r="S18" s="153">
        <v>913</v>
      </c>
      <c r="T18" s="125">
        <v>1364</v>
      </c>
      <c r="U18" s="18">
        <v>2384</v>
      </c>
      <c r="V18" s="18">
        <v>800</v>
      </c>
      <c r="W18" s="18">
        <v>146</v>
      </c>
      <c r="X18" s="18" t="s">
        <v>8</v>
      </c>
      <c r="Y18" s="126">
        <v>3825</v>
      </c>
      <c r="Z18" s="125">
        <v>2400</v>
      </c>
      <c r="AA18" s="255" t="s">
        <v>9</v>
      </c>
      <c r="AB18" s="18">
        <v>0</v>
      </c>
      <c r="AC18" s="127" t="s">
        <v>9</v>
      </c>
      <c r="AD18" s="18" t="s">
        <v>9</v>
      </c>
      <c r="AE18" s="18" t="s">
        <v>9</v>
      </c>
      <c r="AF18" s="18" t="s">
        <v>9</v>
      </c>
      <c r="AG18" s="18" t="s">
        <v>9</v>
      </c>
      <c r="AH18" s="126" t="s">
        <v>9</v>
      </c>
      <c r="AI18" s="231"/>
      <c r="AJ18" s="291" t="s">
        <v>21</v>
      </c>
      <c r="AK18" s="246">
        <v>1.1100000000000001</v>
      </c>
      <c r="AL18" s="12">
        <v>0.8</v>
      </c>
      <c r="AM18" s="242">
        <v>0.82</v>
      </c>
      <c r="AN18" s="10"/>
      <c r="AO18" s="234" t="s">
        <v>21</v>
      </c>
      <c r="AP18" s="300">
        <v>890.00008900000898</v>
      </c>
      <c r="AQ18" s="305">
        <v>29.43</v>
      </c>
      <c r="AR18" s="296">
        <v>87</v>
      </c>
      <c r="AS18" s="255">
        <v>2966.666666666667</v>
      </c>
      <c r="AT18" s="253">
        <v>98.100000000000009</v>
      </c>
      <c r="AU18" s="253">
        <f t="shared" si="0"/>
        <v>289.70999999999998</v>
      </c>
    </row>
    <row r="19" spans="1:47" ht="15" customHeight="1" thickBot="1" x14ac:dyDescent="0.3">
      <c r="A19" s="515"/>
      <c r="B19" s="60" t="s">
        <v>22</v>
      </c>
      <c r="C19" s="129" t="s">
        <v>9</v>
      </c>
      <c r="D19" s="20" t="s">
        <v>9</v>
      </c>
      <c r="E19" s="19" t="s">
        <v>9</v>
      </c>
      <c r="F19" s="9" t="s">
        <v>9</v>
      </c>
      <c r="G19" s="9" t="s">
        <v>9</v>
      </c>
      <c r="H19" s="9" t="s">
        <v>9</v>
      </c>
      <c r="I19" s="9" t="s">
        <v>9</v>
      </c>
      <c r="J19" s="9" t="s">
        <v>9</v>
      </c>
      <c r="K19" s="124" t="s">
        <v>9</v>
      </c>
      <c r="L19" s="127" t="s">
        <v>9</v>
      </c>
      <c r="M19" s="18" t="s">
        <v>9</v>
      </c>
      <c r="N19" s="18" t="s">
        <v>9</v>
      </c>
      <c r="O19" s="18" t="s">
        <v>9</v>
      </c>
      <c r="P19" s="18" t="s">
        <v>9</v>
      </c>
      <c r="Q19" s="18" t="s">
        <v>9</v>
      </c>
      <c r="R19" s="18">
        <v>5107</v>
      </c>
      <c r="S19" s="153" t="s">
        <v>9</v>
      </c>
      <c r="T19" s="125" t="s">
        <v>9</v>
      </c>
      <c r="U19" s="18" t="s">
        <v>9</v>
      </c>
      <c r="V19" s="18" t="s">
        <v>9</v>
      </c>
      <c r="W19" s="18" t="s">
        <v>9</v>
      </c>
      <c r="X19" s="18" t="s">
        <v>9</v>
      </c>
      <c r="Y19" s="126" t="s">
        <v>9</v>
      </c>
      <c r="Z19" s="125" t="s">
        <v>9</v>
      </c>
      <c r="AA19" s="255" t="s">
        <v>9</v>
      </c>
      <c r="AB19" s="9">
        <v>0</v>
      </c>
      <c r="AC19" s="127" t="s">
        <v>9</v>
      </c>
      <c r="AD19" s="18" t="s">
        <v>9</v>
      </c>
      <c r="AE19" s="18" t="s">
        <v>9</v>
      </c>
      <c r="AF19" s="18" t="s">
        <v>9</v>
      </c>
      <c r="AG19" s="18" t="s">
        <v>9</v>
      </c>
      <c r="AH19" s="126" t="s">
        <v>9</v>
      </c>
      <c r="AI19" s="6"/>
      <c r="AJ19" s="241" t="s">
        <v>22</v>
      </c>
      <c r="AK19" s="242" t="s">
        <v>11</v>
      </c>
      <c r="AL19" s="12">
        <v>1.18</v>
      </c>
      <c r="AM19" s="242">
        <v>0.37</v>
      </c>
      <c r="AN19" s="10"/>
      <c r="AO19" s="236" t="s">
        <v>22</v>
      </c>
      <c r="AP19" s="300">
        <v>45.00000450000045</v>
      </c>
      <c r="AQ19" s="305">
        <v>1.1599999999999999</v>
      </c>
      <c r="AR19" s="296">
        <v>18</v>
      </c>
      <c r="AS19" s="255">
        <v>150</v>
      </c>
      <c r="AT19" s="253">
        <v>3.8666666666666667</v>
      </c>
      <c r="AU19" s="253">
        <f t="shared" si="0"/>
        <v>59.94</v>
      </c>
    </row>
    <row r="20" spans="1:47" ht="15" customHeight="1" thickBot="1" x14ac:dyDescent="0.3">
      <c r="A20" s="515"/>
      <c r="B20" s="96" t="s">
        <v>23</v>
      </c>
      <c r="C20" s="129" t="s">
        <v>9</v>
      </c>
      <c r="D20" s="20" t="s">
        <v>9</v>
      </c>
      <c r="E20" s="19" t="s">
        <v>9</v>
      </c>
      <c r="F20" s="9" t="s">
        <v>9</v>
      </c>
      <c r="G20" s="9" t="s">
        <v>9</v>
      </c>
      <c r="H20" s="9" t="s">
        <v>9</v>
      </c>
      <c r="I20" s="9" t="s">
        <v>9</v>
      </c>
      <c r="J20" s="9" t="s">
        <v>9</v>
      </c>
      <c r="K20" s="124" t="s">
        <v>9</v>
      </c>
      <c r="L20" s="127" t="s">
        <v>11</v>
      </c>
      <c r="M20" s="18" t="s">
        <v>11</v>
      </c>
      <c r="N20" s="18" t="s">
        <v>11</v>
      </c>
      <c r="O20" s="18" t="s">
        <v>11</v>
      </c>
      <c r="P20" s="18" t="s">
        <v>11</v>
      </c>
      <c r="Q20" s="18" t="s">
        <v>11</v>
      </c>
      <c r="R20" s="18" t="s">
        <v>11</v>
      </c>
      <c r="S20" s="153" t="s">
        <v>11</v>
      </c>
      <c r="T20" s="125" t="s">
        <v>11</v>
      </c>
      <c r="U20" s="18" t="s">
        <v>11</v>
      </c>
      <c r="V20" s="18" t="s">
        <v>11</v>
      </c>
      <c r="W20" s="18" t="s">
        <v>11</v>
      </c>
      <c r="X20" s="18" t="s">
        <v>11</v>
      </c>
      <c r="Y20" s="126" t="s">
        <v>11</v>
      </c>
      <c r="Z20" s="125" t="s">
        <v>11</v>
      </c>
      <c r="AA20" s="255" t="s">
        <v>9</v>
      </c>
      <c r="AB20" s="18">
        <v>0</v>
      </c>
      <c r="AC20" s="127" t="s">
        <v>11</v>
      </c>
      <c r="AD20" s="18" t="s">
        <v>11</v>
      </c>
      <c r="AE20" s="18" t="s">
        <v>11</v>
      </c>
      <c r="AF20" s="18" t="s">
        <v>11</v>
      </c>
      <c r="AG20" s="18" t="s">
        <v>11</v>
      </c>
      <c r="AH20" s="126" t="s">
        <v>11</v>
      </c>
      <c r="AI20" s="6"/>
      <c r="AJ20" s="200" t="s">
        <v>23</v>
      </c>
      <c r="AK20" s="246">
        <v>0.17</v>
      </c>
      <c r="AL20" s="12" t="s">
        <v>11</v>
      </c>
      <c r="AM20" s="242" t="s">
        <v>11</v>
      </c>
      <c r="AN20" s="10"/>
      <c r="AO20" s="236" t="s">
        <v>23</v>
      </c>
      <c r="AP20" s="300">
        <v>370.00003700000372</v>
      </c>
      <c r="AQ20" s="239" t="s">
        <v>11</v>
      </c>
      <c r="AR20" s="297" t="s">
        <v>11</v>
      </c>
      <c r="AS20" s="255">
        <v>1233.3333333333335</v>
      </c>
      <c r="AT20" s="239" t="s">
        <v>11</v>
      </c>
      <c r="AU20" s="239" t="s">
        <v>11</v>
      </c>
    </row>
    <row r="21" spans="1:47" ht="15" customHeight="1" thickBot="1" x14ac:dyDescent="0.3">
      <c r="A21" s="515"/>
      <c r="B21" s="138" t="s">
        <v>24</v>
      </c>
      <c r="C21" s="73" t="s">
        <v>11</v>
      </c>
      <c r="D21" s="23" t="s">
        <v>11</v>
      </c>
      <c r="E21" s="22" t="s">
        <v>11</v>
      </c>
      <c r="F21" s="36" t="s">
        <v>11</v>
      </c>
      <c r="G21" s="36" t="s">
        <v>11</v>
      </c>
      <c r="H21" s="36" t="s">
        <v>11</v>
      </c>
      <c r="I21" s="36" t="s">
        <v>11</v>
      </c>
      <c r="J21" s="36" t="s">
        <v>11</v>
      </c>
      <c r="K21" s="51" t="s">
        <v>11</v>
      </c>
      <c r="L21" s="130" t="s">
        <v>9</v>
      </c>
      <c r="M21" s="151" t="s">
        <v>9</v>
      </c>
      <c r="N21" s="151">
        <v>355</v>
      </c>
      <c r="O21" s="151">
        <v>536</v>
      </c>
      <c r="P21" s="151">
        <v>2573</v>
      </c>
      <c r="Q21" s="151">
        <v>801</v>
      </c>
      <c r="R21" s="151">
        <v>75228</v>
      </c>
      <c r="S21" s="154" t="s">
        <v>9</v>
      </c>
      <c r="T21" s="150">
        <v>358</v>
      </c>
      <c r="U21" s="151">
        <v>631</v>
      </c>
      <c r="V21" s="151" t="s">
        <v>9</v>
      </c>
      <c r="W21" s="151" t="s">
        <v>9</v>
      </c>
      <c r="X21" s="151" t="s">
        <v>9</v>
      </c>
      <c r="Y21" s="152">
        <v>12085</v>
      </c>
      <c r="Z21" s="150">
        <v>829</v>
      </c>
      <c r="AA21" s="256" t="s">
        <v>9</v>
      </c>
      <c r="AB21" s="151">
        <v>0</v>
      </c>
      <c r="AC21" s="130" t="s">
        <v>9</v>
      </c>
      <c r="AD21" s="151" t="s">
        <v>9</v>
      </c>
      <c r="AE21" s="151" t="s">
        <v>9</v>
      </c>
      <c r="AF21" s="151" t="s">
        <v>9</v>
      </c>
      <c r="AG21" s="151" t="s">
        <v>9</v>
      </c>
      <c r="AH21" s="152" t="s">
        <v>9</v>
      </c>
      <c r="AI21" s="231"/>
      <c r="AJ21" s="294" t="s">
        <v>24</v>
      </c>
      <c r="AK21" s="362">
        <v>0</v>
      </c>
      <c r="AL21" s="262">
        <v>1.01</v>
      </c>
      <c r="AM21" s="263">
        <v>0.42</v>
      </c>
      <c r="AN21" s="10"/>
      <c r="AO21" s="237" t="s">
        <v>24</v>
      </c>
      <c r="AP21" s="309" t="s">
        <v>11</v>
      </c>
      <c r="AQ21" s="306">
        <v>41.52</v>
      </c>
      <c r="AR21" s="209">
        <v>26</v>
      </c>
      <c r="AS21" s="278" t="s">
        <v>11</v>
      </c>
      <c r="AT21" s="257">
        <v>138.4</v>
      </c>
      <c r="AU21" s="257">
        <f t="shared" si="0"/>
        <v>86.58</v>
      </c>
    </row>
    <row r="22" spans="1:47" ht="15" customHeight="1" x14ac:dyDescent="0.25">
      <c r="A22" s="515" t="s">
        <v>25</v>
      </c>
      <c r="B22" s="60" t="s">
        <v>26</v>
      </c>
      <c r="C22" s="179" t="s">
        <v>9</v>
      </c>
      <c r="D22" s="180" t="s">
        <v>9</v>
      </c>
      <c r="E22" s="64" t="s">
        <v>9</v>
      </c>
      <c r="F22" s="56" t="s">
        <v>9</v>
      </c>
      <c r="G22" s="56" t="s">
        <v>9</v>
      </c>
      <c r="H22" s="56" t="s">
        <v>9</v>
      </c>
      <c r="I22" s="56" t="s">
        <v>9</v>
      </c>
      <c r="J22" s="56" t="s">
        <v>9</v>
      </c>
      <c r="K22" s="155" t="s">
        <v>9</v>
      </c>
      <c r="L22" s="179">
        <v>20</v>
      </c>
      <c r="M22" s="56">
        <v>18</v>
      </c>
      <c r="N22" s="56">
        <v>15</v>
      </c>
      <c r="O22" s="56">
        <v>107</v>
      </c>
      <c r="P22" s="56">
        <v>50</v>
      </c>
      <c r="Q22" s="56">
        <v>36</v>
      </c>
      <c r="R22" s="56" t="s">
        <v>9</v>
      </c>
      <c r="S22" s="180">
        <v>20</v>
      </c>
      <c r="T22" s="64">
        <v>25</v>
      </c>
      <c r="U22" s="56">
        <v>15</v>
      </c>
      <c r="V22" s="56">
        <v>17</v>
      </c>
      <c r="W22" s="56">
        <v>21</v>
      </c>
      <c r="X22" s="56">
        <v>14</v>
      </c>
      <c r="Y22" s="155">
        <v>582</v>
      </c>
      <c r="Z22" s="179">
        <v>63</v>
      </c>
      <c r="AA22" s="274" t="s">
        <v>9</v>
      </c>
      <c r="AB22" s="56">
        <v>11</v>
      </c>
      <c r="AC22" s="179" t="s">
        <v>9</v>
      </c>
      <c r="AD22" s="56" t="s">
        <v>9</v>
      </c>
      <c r="AE22" s="56" t="s">
        <v>9</v>
      </c>
      <c r="AF22" s="56" t="s">
        <v>9</v>
      </c>
      <c r="AG22" s="56" t="s">
        <v>9</v>
      </c>
      <c r="AH22" s="155" t="s">
        <v>9</v>
      </c>
      <c r="AI22" s="231"/>
      <c r="AJ22" s="60" t="s">
        <v>26</v>
      </c>
      <c r="AK22" s="363">
        <v>0.66</v>
      </c>
      <c r="AL22" s="258">
        <v>1.37</v>
      </c>
      <c r="AM22" s="259">
        <v>0.17</v>
      </c>
      <c r="AN22" s="10"/>
      <c r="AO22" s="295" t="s">
        <v>26</v>
      </c>
      <c r="AP22" s="299">
        <v>1550.0001550000156</v>
      </c>
      <c r="AQ22" s="304">
        <v>1.7</v>
      </c>
      <c r="AR22" s="206">
        <v>8</v>
      </c>
      <c r="AS22" s="274">
        <v>5166.666666666667</v>
      </c>
      <c r="AT22" s="275">
        <v>5.666666666666667</v>
      </c>
      <c r="AU22" s="275">
        <f t="shared" si="0"/>
        <v>26.64</v>
      </c>
    </row>
    <row r="23" spans="1:47" ht="15" customHeight="1" x14ac:dyDescent="0.25">
      <c r="A23" s="524"/>
      <c r="B23" s="96" t="s">
        <v>27</v>
      </c>
      <c r="C23" s="129" t="s">
        <v>11</v>
      </c>
      <c r="D23" s="20" t="s">
        <v>11</v>
      </c>
      <c r="E23" s="19" t="s">
        <v>11</v>
      </c>
      <c r="F23" s="9" t="s">
        <v>11</v>
      </c>
      <c r="G23" s="9" t="s">
        <v>11</v>
      </c>
      <c r="H23" s="9" t="s">
        <v>11</v>
      </c>
      <c r="I23" s="9" t="s">
        <v>11</v>
      </c>
      <c r="J23" s="9" t="s">
        <v>11</v>
      </c>
      <c r="K23" s="124" t="s">
        <v>11</v>
      </c>
      <c r="L23" s="127" t="s">
        <v>11</v>
      </c>
      <c r="M23" s="18" t="s">
        <v>11</v>
      </c>
      <c r="N23" s="18" t="s">
        <v>11</v>
      </c>
      <c r="O23" s="18" t="s">
        <v>11</v>
      </c>
      <c r="P23" s="18" t="s">
        <v>11</v>
      </c>
      <c r="Q23" s="18" t="s">
        <v>11</v>
      </c>
      <c r="R23" s="18" t="s">
        <v>11</v>
      </c>
      <c r="S23" s="153" t="s">
        <v>11</v>
      </c>
      <c r="T23" s="125" t="s">
        <v>11</v>
      </c>
      <c r="U23" s="18" t="s">
        <v>11</v>
      </c>
      <c r="V23" s="18" t="s">
        <v>11</v>
      </c>
      <c r="W23" s="18" t="s">
        <v>11</v>
      </c>
      <c r="X23" s="18" t="s">
        <v>11</v>
      </c>
      <c r="Y23" s="126" t="s">
        <v>11</v>
      </c>
      <c r="Z23" s="127" t="s">
        <v>11</v>
      </c>
      <c r="AA23" s="255" t="s">
        <v>9</v>
      </c>
      <c r="AB23" s="18">
        <v>0</v>
      </c>
      <c r="AC23" s="127" t="s">
        <v>11</v>
      </c>
      <c r="AD23" s="18" t="s">
        <v>11</v>
      </c>
      <c r="AE23" s="18" t="s">
        <v>11</v>
      </c>
      <c r="AF23" s="18" t="s">
        <v>11</v>
      </c>
      <c r="AG23" s="18" t="s">
        <v>11</v>
      </c>
      <c r="AH23" s="126" t="s">
        <v>11</v>
      </c>
      <c r="AI23" s="231"/>
      <c r="AJ23" s="96" t="s">
        <v>27</v>
      </c>
      <c r="AK23" s="242" t="s">
        <v>11</v>
      </c>
      <c r="AL23" s="12" t="s">
        <v>11</v>
      </c>
      <c r="AM23" s="242" t="s">
        <v>11</v>
      </c>
      <c r="AN23" s="10"/>
      <c r="AO23" s="234" t="s">
        <v>27</v>
      </c>
      <c r="AP23" s="301" t="s">
        <v>11</v>
      </c>
      <c r="AQ23" s="239" t="s">
        <v>11</v>
      </c>
      <c r="AR23" s="297" t="s">
        <v>11</v>
      </c>
      <c r="AS23" s="254" t="s">
        <v>11</v>
      </c>
      <c r="AT23" s="239" t="s">
        <v>11</v>
      </c>
      <c r="AU23" s="297" t="s">
        <v>11</v>
      </c>
    </row>
    <row r="24" spans="1:47" ht="15" customHeight="1" x14ac:dyDescent="0.25">
      <c r="A24" s="524"/>
      <c r="B24" s="96" t="s">
        <v>28</v>
      </c>
      <c r="C24" s="129" t="s">
        <v>9</v>
      </c>
      <c r="D24" s="20" t="s">
        <v>9</v>
      </c>
      <c r="E24" s="19" t="s">
        <v>9</v>
      </c>
      <c r="F24" s="9" t="s">
        <v>9</v>
      </c>
      <c r="G24" s="9" t="s">
        <v>9</v>
      </c>
      <c r="H24" s="9" t="s">
        <v>9</v>
      </c>
      <c r="I24" s="9" t="s">
        <v>9</v>
      </c>
      <c r="J24" s="9" t="s">
        <v>9</v>
      </c>
      <c r="K24" s="124" t="s">
        <v>9</v>
      </c>
      <c r="L24" s="127">
        <v>119</v>
      </c>
      <c r="M24" s="18">
        <v>98</v>
      </c>
      <c r="N24" s="18">
        <v>91</v>
      </c>
      <c r="O24" s="18">
        <v>148</v>
      </c>
      <c r="P24" s="18">
        <v>244</v>
      </c>
      <c r="Q24" s="18">
        <v>214</v>
      </c>
      <c r="R24" s="18">
        <v>3251</v>
      </c>
      <c r="S24" s="153">
        <v>95</v>
      </c>
      <c r="T24" s="125">
        <v>110</v>
      </c>
      <c r="U24" s="18">
        <v>76</v>
      </c>
      <c r="V24" s="18">
        <v>77</v>
      </c>
      <c r="W24" s="18">
        <v>118</v>
      </c>
      <c r="X24" s="18">
        <v>65</v>
      </c>
      <c r="Y24" s="126">
        <v>226</v>
      </c>
      <c r="Z24" s="127">
        <v>256</v>
      </c>
      <c r="AA24" s="255" t="s">
        <v>9</v>
      </c>
      <c r="AB24" s="18">
        <v>0</v>
      </c>
      <c r="AC24" s="127" t="s">
        <v>9</v>
      </c>
      <c r="AD24" s="18" t="s">
        <v>9</v>
      </c>
      <c r="AE24" s="18" t="s">
        <v>9</v>
      </c>
      <c r="AF24" s="18" t="s">
        <v>9</v>
      </c>
      <c r="AG24" s="18" t="s">
        <v>9</v>
      </c>
      <c r="AH24" s="126" t="s">
        <v>9</v>
      </c>
      <c r="AI24" s="231"/>
      <c r="AJ24" s="96" t="s">
        <v>28</v>
      </c>
      <c r="AK24" s="246">
        <v>0.75</v>
      </c>
      <c r="AL24" s="12">
        <v>1.0900000000000001</v>
      </c>
      <c r="AM24" s="242">
        <v>0.57999999999999996</v>
      </c>
      <c r="AN24" s="10"/>
      <c r="AO24" s="234" t="s">
        <v>28</v>
      </c>
      <c r="AP24" s="300">
        <v>1080.0001080000109</v>
      </c>
      <c r="AQ24" s="305">
        <v>3.36</v>
      </c>
      <c r="AR24" s="296">
        <v>43</v>
      </c>
      <c r="AS24" s="255">
        <v>3600</v>
      </c>
      <c r="AT24" s="253">
        <v>11.2</v>
      </c>
      <c r="AU24" s="253">
        <f t="shared" si="0"/>
        <v>143.19</v>
      </c>
    </row>
    <row r="25" spans="1:47" ht="15" customHeight="1" x14ac:dyDescent="0.25">
      <c r="A25" s="524"/>
      <c r="B25" s="97" t="s">
        <v>29</v>
      </c>
      <c r="C25" s="129" t="s">
        <v>9</v>
      </c>
      <c r="D25" s="20" t="s">
        <v>9</v>
      </c>
      <c r="E25" s="19" t="s">
        <v>9</v>
      </c>
      <c r="F25" s="9" t="s">
        <v>9</v>
      </c>
      <c r="G25" s="9" t="s">
        <v>9</v>
      </c>
      <c r="H25" s="9" t="s">
        <v>9</v>
      </c>
      <c r="I25" s="9" t="s">
        <v>9</v>
      </c>
      <c r="J25" s="9" t="s">
        <v>9</v>
      </c>
      <c r="K25" s="124" t="s">
        <v>9</v>
      </c>
      <c r="L25" s="127">
        <v>20</v>
      </c>
      <c r="M25" s="18">
        <v>23</v>
      </c>
      <c r="N25" s="18">
        <v>16</v>
      </c>
      <c r="O25" s="18">
        <v>41</v>
      </c>
      <c r="P25" s="18">
        <v>983</v>
      </c>
      <c r="Q25" s="18">
        <v>44</v>
      </c>
      <c r="R25" s="18">
        <v>5955</v>
      </c>
      <c r="S25" s="153">
        <v>62</v>
      </c>
      <c r="T25" s="125">
        <v>32</v>
      </c>
      <c r="U25" s="18">
        <v>17</v>
      </c>
      <c r="V25" s="18">
        <v>10</v>
      </c>
      <c r="W25" s="18">
        <v>5</v>
      </c>
      <c r="X25" s="18">
        <v>7</v>
      </c>
      <c r="Y25" s="126">
        <v>119</v>
      </c>
      <c r="Z25" s="127">
        <v>145</v>
      </c>
      <c r="AA25" s="153">
        <v>24</v>
      </c>
      <c r="AB25" s="18">
        <v>73</v>
      </c>
      <c r="AC25" s="127" t="s">
        <v>9</v>
      </c>
      <c r="AD25" s="18" t="s">
        <v>9</v>
      </c>
      <c r="AE25" s="18" t="s">
        <v>9</v>
      </c>
      <c r="AF25" s="18" t="s">
        <v>9</v>
      </c>
      <c r="AG25" s="18" t="s">
        <v>8</v>
      </c>
      <c r="AH25" s="126" t="s">
        <v>9</v>
      </c>
      <c r="AI25" s="231"/>
      <c r="AJ25" s="97" t="s">
        <v>29</v>
      </c>
      <c r="AK25" s="246">
        <v>0.755</v>
      </c>
      <c r="AL25" s="12">
        <v>1.25</v>
      </c>
      <c r="AM25" s="242">
        <v>0.26</v>
      </c>
      <c r="AN25" s="10"/>
      <c r="AO25" s="234" t="s">
        <v>29</v>
      </c>
      <c r="AP25" s="300">
        <v>110.00001100000111</v>
      </c>
      <c r="AQ25" s="305">
        <v>1.24</v>
      </c>
      <c r="AR25" s="296">
        <v>5</v>
      </c>
      <c r="AS25" s="255">
        <v>366.66666666666669</v>
      </c>
      <c r="AT25" s="253">
        <v>4.1333333333333337</v>
      </c>
      <c r="AU25" s="253">
        <f t="shared" si="0"/>
        <v>16.649999999999999</v>
      </c>
    </row>
    <row r="26" spans="1:47" ht="15" customHeight="1" x14ac:dyDescent="0.25">
      <c r="A26" s="524"/>
      <c r="B26" s="97" t="s">
        <v>30</v>
      </c>
      <c r="C26" s="129" t="s">
        <v>9</v>
      </c>
      <c r="D26" s="20" t="s">
        <v>9</v>
      </c>
      <c r="E26" s="19" t="s">
        <v>9</v>
      </c>
      <c r="F26" s="9" t="s">
        <v>9</v>
      </c>
      <c r="G26" s="9" t="s">
        <v>9</v>
      </c>
      <c r="H26" s="9" t="s">
        <v>9</v>
      </c>
      <c r="I26" s="9" t="s">
        <v>9</v>
      </c>
      <c r="J26" s="9" t="s">
        <v>9</v>
      </c>
      <c r="K26" s="124" t="s">
        <v>9</v>
      </c>
      <c r="L26" s="127">
        <v>13</v>
      </c>
      <c r="M26" s="18">
        <v>11</v>
      </c>
      <c r="N26" s="18">
        <v>12</v>
      </c>
      <c r="O26" s="18">
        <v>5</v>
      </c>
      <c r="P26" s="18">
        <v>40</v>
      </c>
      <c r="Q26" s="18">
        <v>17</v>
      </c>
      <c r="R26" s="18">
        <v>4335</v>
      </c>
      <c r="S26" s="153">
        <v>12</v>
      </c>
      <c r="T26" s="125">
        <v>6</v>
      </c>
      <c r="U26" s="18">
        <v>4</v>
      </c>
      <c r="V26" s="18">
        <v>6</v>
      </c>
      <c r="W26" s="18">
        <v>5</v>
      </c>
      <c r="X26" s="18">
        <v>4</v>
      </c>
      <c r="Y26" s="126" t="s">
        <v>9</v>
      </c>
      <c r="Z26" s="127">
        <v>9</v>
      </c>
      <c r="AA26" s="255" t="s">
        <v>9</v>
      </c>
      <c r="AB26" s="18">
        <v>9</v>
      </c>
      <c r="AC26" s="127" t="s">
        <v>9</v>
      </c>
      <c r="AD26" s="18" t="s">
        <v>9</v>
      </c>
      <c r="AE26" s="18" t="s">
        <v>9</v>
      </c>
      <c r="AF26" s="18" t="s">
        <v>9</v>
      </c>
      <c r="AG26" s="18" t="s">
        <v>9</v>
      </c>
      <c r="AH26" s="126" t="s">
        <v>9</v>
      </c>
      <c r="AI26" s="231"/>
      <c r="AJ26" s="97" t="s">
        <v>30</v>
      </c>
      <c r="AK26" s="246">
        <v>0.78700000000000003</v>
      </c>
      <c r="AL26" s="12">
        <v>0.35</v>
      </c>
      <c r="AM26" s="242">
        <v>0.32</v>
      </c>
      <c r="AN26" s="10"/>
      <c r="AO26" s="234" t="s">
        <v>30</v>
      </c>
      <c r="AP26" s="300">
        <v>150.0000150000015</v>
      </c>
      <c r="AQ26" s="305">
        <v>0.8</v>
      </c>
      <c r="AR26" s="296">
        <v>34</v>
      </c>
      <c r="AS26" s="255">
        <v>500</v>
      </c>
      <c r="AT26" s="253">
        <v>2.666666666666667</v>
      </c>
      <c r="AU26" s="253">
        <f t="shared" si="0"/>
        <v>113.22</v>
      </c>
    </row>
    <row r="27" spans="1:47" ht="15" customHeight="1" x14ac:dyDescent="0.25">
      <c r="A27" s="524"/>
      <c r="B27" s="97" t="s">
        <v>31</v>
      </c>
      <c r="C27" s="129" t="s">
        <v>9</v>
      </c>
      <c r="D27" s="20" t="s">
        <v>9</v>
      </c>
      <c r="E27" s="19" t="s">
        <v>9</v>
      </c>
      <c r="F27" s="9" t="s">
        <v>9</v>
      </c>
      <c r="G27" s="9" t="s">
        <v>9</v>
      </c>
      <c r="H27" s="9" t="s">
        <v>9</v>
      </c>
      <c r="I27" s="9" t="s">
        <v>9</v>
      </c>
      <c r="J27" s="9" t="s">
        <v>9</v>
      </c>
      <c r="K27" s="124" t="s">
        <v>9</v>
      </c>
      <c r="L27" s="127" t="s">
        <v>9</v>
      </c>
      <c r="M27" s="18" t="s">
        <v>8</v>
      </c>
      <c r="N27" s="18" t="s">
        <v>8</v>
      </c>
      <c r="O27" s="18" t="s">
        <v>9</v>
      </c>
      <c r="P27" s="18" t="s">
        <v>9</v>
      </c>
      <c r="Q27" s="18" t="s">
        <v>8</v>
      </c>
      <c r="R27" s="18">
        <v>5170</v>
      </c>
      <c r="S27" s="153" t="s">
        <v>9</v>
      </c>
      <c r="T27" s="125" t="s">
        <v>9</v>
      </c>
      <c r="U27" s="18" t="s">
        <v>9</v>
      </c>
      <c r="V27" s="18" t="s">
        <v>9</v>
      </c>
      <c r="W27" s="18" t="s">
        <v>9</v>
      </c>
      <c r="X27" s="18" t="s">
        <v>9</v>
      </c>
      <c r="Y27" s="126">
        <v>22</v>
      </c>
      <c r="Z27" s="127">
        <v>13</v>
      </c>
      <c r="AA27" s="255" t="s">
        <v>9</v>
      </c>
      <c r="AB27" s="18" t="s">
        <v>9</v>
      </c>
      <c r="AC27" s="238" t="s">
        <v>9</v>
      </c>
      <c r="AD27" s="21" t="s">
        <v>9</v>
      </c>
      <c r="AE27" s="21" t="s">
        <v>9</v>
      </c>
      <c r="AF27" s="21" t="s">
        <v>9</v>
      </c>
      <c r="AG27" s="21" t="s">
        <v>9</v>
      </c>
      <c r="AH27" s="182" t="s">
        <v>9</v>
      </c>
      <c r="AI27" s="231"/>
      <c r="AJ27" s="97" t="s">
        <v>31</v>
      </c>
      <c r="AK27" s="246">
        <v>0.96900000000000008</v>
      </c>
      <c r="AL27" s="12">
        <v>1.47</v>
      </c>
      <c r="AM27" s="242">
        <v>0.37</v>
      </c>
      <c r="AN27" s="10"/>
      <c r="AO27" s="234" t="s">
        <v>31</v>
      </c>
      <c r="AP27" s="300">
        <v>290.00002900000288</v>
      </c>
      <c r="AQ27" s="305">
        <v>1.06</v>
      </c>
      <c r="AR27" s="296">
        <v>4</v>
      </c>
      <c r="AS27" s="255">
        <v>966.66666666666663</v>
      </c>
      <c r="AT27" s="253">
        <v>3.5333333333333337</v>
      </c>
      <c r="AU27" s="253">
        <f t="shared" si="0"/>
        <v>13.32</v>
      </c>
    </row>
    <row r="28" spans="1:47" ht="15" customHeight="1" x14ac:dyDescent="0.25">
      <c r="A28" s="524"/>
      <c r="B28" s="100" t="s">
        <v>32</v>
      </c>
      <c r="C28" s="129" t="s">
        <v>9</v>
      </c>
      <c r="D28" s="20" t="s">
        <v>9</v>
      </c>
      <c r="E28" s="19" t="s">
        <v>9</v>
      </c>
      <c r="F28" s="9" t="s">
        <v>9</v>
      </c>
      <c r="G28" s="9" t="s">
        <v>9</v>
      </c>
      <c r="H28" s="9" t="s">
        <v>9</v>
      </c>
      <c r="I28" s="9" t="s">
        <v>9</v>
      </c>
      <c r="J28" s="9" t="s">
        <v>9</v>
      </c>
      <c r="K28" s="124" t="s">
        <v>9</v>
      </c>
      <c r="L28" s="127" t="s">
        <v>9</v>
      </c>
      <c r="M28" s="18" t="s">
        <v>9</v>
      </c>
      <c r="N28" s="18" t="s">
        <v>9</v>
      </c>
      <c r="O28" s="18" t="s">
        <v>9</v>
      </c>
      <c r="P28" s="18" t="s">
        <v>9</v>
      </c>
      <c r="Q28" s="18" t="s">
        <v>9</v>
      </c>
      <c r="R28" s="18">
        <v>5976</v>
      </c>
      <c r="S28" s="153" t="s">
        <v>9</v>
      </c>
      <c r="T28" s="125" t="s">
        <v>9</v>
      </c>
      <c r="U28" s="18" t="s">
        <v>9</v>
      </c>
      <c r="V28" s="18" t="s">
        <v>9</v>
      </c>
      <c r="W28" s="18" t="s">
        <v>9</v>
      </c>
      <c r="X28" s="18" t="s">
        <v>9</v>
      </c>
      <c r="Y28" s="126" t="s">
        <v>9</v>
      </c>
      <c r="Z28" s="127" t="s">
        <v>9</v>
      </c>
      <c r="AA28" s="255" t="s">
        <v>9</v>
      </c>
      <c r="AB28" s="18" t="s">
        <v>9</v>
      </c>
      <c r="AC28" s="127" t="s">
        <v>11</v>
      </c>
      <c r="AD28" s="18" t="s">
        <v>11</v>
      </c>
      <c r="AE28" s="18" t="s">
        <v>11</v>
      </c>
      <c r="AF28" s="18" t="s">
        <v>11</v>
      </c>
      <c r="AG28" s="18" t="s">
        <v>11</v>
      </c>
      <c r="AH28" s="126" t="s">
        <v>11</v>
      </c>
      <c r="AI28" s="232"/>
      <c r="AJ28" s="100" t="s">
        <v>32</v>
      </c>
      <c r="AK28" s="246">
        <v>0.48499999999999999</v>
      </c>
      <c r="AL28" s="12">
        <v>0.69</v>
      </c>
      <c r="AM28" s="242">
        <v>0.35</v>
      </c>
      <c r="AN28" s="10"/>
      <c r="AO28" s="235" t="s">
        <v>32</v>
      </c>
      <c r="AP28" s="300">
        <v>260.00002600000261</v>
      </c>
      <c r="AQ28" s="305">
        <v>1.51</v>
      </c>
      <c r="AR28" s="297">
        <v>3</v>
      </c>
      <c r="AS28" s="255">
        <v>866.66666666666674</v>
      </c>
      <c r="AT28" s="253">
        <v>5.0333333333333332</v>
      </c>
      <c r="AU28" s="253">
        <f t="shared" si="0"/>
        <v>9.99</v>
      </c>
    </row>
    <row r="29" spans="1:47" ht="15" customHeight="1" x14ac:dyDescent="0.25">
      <c r="A29" s="524"/>
      <c r="B29" s="97" t="s">
        <v>33</v>
      </c>
      <c r="C29" s="129" t="s">
        <v>9</v>
      </c>
      <c r="D29" s="20" t="s">
        <v>9</v>
      </c>
      <c r="E29" s="19" t="s">
        <v>9</v>
      </c>
      <c r="F29" s="9" t="s">
        <v>9</v>
      </c>
      <c r="G29" s="9" t="s">
        <v>9</v>
      </c>
      <c r="H29" s="9" t="s">
        <v>9</v>
      </c>
      <c r="I29" s="9" t="s">
        <v>9</v>
      </c>
      <c r="J29" s="9" t="s">
        <v>9</v>
      </c>
      <c r="K29" s="124" t="s">
        <v>9</v>
      </c>
      <c r="L29" s="127">
        <v>37</v>
      </c>
      <c r="M29" s="18">
        <v>30</v>
      </c>
      <c r="N29" s="18">
        <v>23</v>
      </c>
      <c r="O29" s="18">
        <v>22</v>
      </c>
      <c r="P29" s="18">
        <v>15</v>
      </c>
      <c r="Q29" s="18">
        <v>22</v>
      </c>
      <c r="R29" s="18">
        <v>4689</v>
      </c>
      <c r="S29" s="153">
        <v>86</v>
      </c>
      <c r="T29" s="125">
        <v>86</v>
      </c>
      <c r="U29" s="18">
        <v>53</v>
      </c>
      <c r="V29" s="18">
        <v>47</v>
      </c>
      <c r="W29" s="18">
        <v>55</v>
      </c>
      <c r="X29" s="18">
        <v>35</v>
      </c>
      <c r="Y29" s="126">
        <v>212</v>
      </c>
      <c r="Z29" s="127">
        <v>200</v>
      </c>
      <c r="AA29" s="255" t="s">
        <v>9</v>
      </c>
      <c r="AB29" s="9">
        <v>31</v>
      </c>
      <c r="AC29" s="127" t="s">
        <v>9</v>
      </c>
      <c r="AD29" s="18" t="s">
        <v>9</v>
      </c>
      <c r="AE29" s="18" t="s">
        <v>9</v>
      </c>
      <c r="AF29" s="18" t="s">
        <v>9</v>
      </c>
      <c r="AG29" s="18" t="s">
        <v>9</v>
      </c>
      <c r="AH29" s="126" t="s">
        <v>9</v>
      </c>
      <c r="AI29" s="231"/>
      <c r="AJ29" s="97" t="s">
        <v>33</v>
      </c>
      <c r="AK29" s="246">
        <v>0.82</v>
      </c>
      <c r="AL29" s="12">
        <v>1.34</v>
      </c>
      <c r="AM29" s="242">
        <v>0.39</v>
      </c>
      <c r="AN29" s="10"/>
      <c r="AO29" s="234" t="s">
        <v>33</v>
      </c>
      <c r="AP29" s="300">
        <v>690.00006900000687</v>
      </c>
      <c r="AQ29" s="305">
        <v>2.15</v>
      </c>
      <c r="AR29" s="296">
        <v>18</v>
      </c>
      <c r="AS29" s="255">
        <v>2300</v>
      </c>
      <c r="AT29" s="253">
        <v>7.166666666666667</v>
      </c>
      <c r="AU29" s="253">
        <f t="shared" si="0"/>
        <v>59.94</v>
      </c>
    </row>
    <row r="30" spans="1:47" ht="15" customHeight="1" x14ac:dyDescent="0.25">
      <c r="A30" s="524"/>
      <c r="B30" s="100" t="s">
        <v>34</v>
      </c>
      <c r="C30" s="129" t="s">
        <v>9</v>
      </c>
      <c r="D30" s="20" t="s">
        <v>9</v>
      </c>
      <c r="E30" s="19" t="s">
        <v>9</v>
      </c>
      <c r="F30" s="9" t="s">
        <v>9</v>
      </c>
      <c r="G30" s="9" t="s">
        <v>9</v>
      </c>
      <c r="H30" s="9" t="s">
        <v>9</v>
      </c>
      <c r="I30" s="9" t="s">
        <v>9</v>
      </c>
      <c r="J30" s="9" t="s">
        <v>9</v>
      </c>
      <c r="K30" s="124" t="s">
        <v>9</v>
      </c>
      <c r="L30" s="127" t="s">
        <v>11</v>
      </c>
      <c r="M30" s="18" t="s">
        <v>11</v>
      </c>
      <c r="N30" s="18" t="s">
        <v>11</v>
      </c>
      <c r="O30" s="18" t="s">
        <v>11</v>
      </c>
      <c r="P30" s="18" t="s">
        <v>11</v>
      </c>
      <c r="Q30" s="18" t="s">
        <v>11</v>
      </c>
      <c r="R30" s="18" t="s">
        <v>11</v>
      </c>
      <c r="S30" s="153" t="s">
        <v>11</v>
      </c>
      <c r="T30" s="125" t="s">
        <v>11</v>
      </c>
      <c r="U30" s="18" t="s">
        <v>11</v>
      </c>
      <c r="V30" s="18" t="s">
        <v>11</v>
      </c>
      <c r="W30" s="18" t="s">
        <v>11</v>
      </c>
      <c r="X30" s="18" t="s">
        <v>11</v>
      </c>
      <c r="Y30" s="126" t="s">
        <v>11</v>
      </c>
      <c r="Z30" s="127" t="s">
        <v>11</v>
      </c>
      <c r="AA30" s="255" t="s">
        <v>9</v>
      </c>
      <c r="AB30" s="18" t="s">
        <v>9</v>
      </c>
      <c r="AC30" s="127" t="s">
        <v>11</v>
      </c>
      <c r="AD30" s="18" t="s">
        <v>11</v>
      </c>
      <c r="AE30" s="18" t="s">
        <v>11</v>
      </c>
      <c r="AF30" s="18" t="s">
        <v>11</v>
      </c>
      <c r="AG30" s="18" t="s">
        <v>11</v>
      </c>
      <c r="AH30" s="126" t="s">
        <v>11</v>
      </c>
      <c r="AI30" s="232"/>
      <c r="AJ30" s="100" t="s">
        <v>34</v>
      </c>
      <c r="AK30" s="242" t="s">
        <v>11</v>
      </c>
      <c r="AL30" s="12" t="s">
        <v>11</v>
      </c>
      <c r="AM30" s="242" t="s">
        <v>11</v>
      </c>
      <c r="AN30" s="10"/>
      <c r="AO30" s="235" t="s">
        <v>34</v>
      </c>
      <c r="AP30" s="301" t="s">
        <v>11</v>
      </c>
      <c r="AQ30" s="239" t="s">
        <v>11</v>
      </c>
      <c r="AR30" s="297" t="s">
        <v>11</v>
      </c>
      <c r="AS30" s="254" t="s">
        <v>11</v>
      </c>
      <c r="AT30" s="239" t="s">
        <v>11</v>
      </c>
      <c r="AU30" s="297" t="s">
        <v>11</v>
      </c>
    </row>
    <row r="31" spans="1:47" ht="15" customHeight="1" x14ac:dyDescent="0.25">
      <c r="A31" s="524"/>
      <c r="B31" s="60" t="s">
        <v>35</v>
      </c>
      <c r="C31" s="129" t="s">
        <v>9</v>
      </c>
      <c r="D31" s="20">
        <v>12</v>
      </c>
      <c r="E31" s="19">
        <v>7</v>
      </c>
      <c r="F31" s="9">
        <v>0</v>
      </c>
      <c r="G31" s="9">
        <v>3</v>
      </c>
      <c r="H31" s="9" t="s">
        <v>9</v>
      </c>
      <c r="I31" s="9">
        <v>0</v>
      </c>
      <c r="J31" s="9">
        <v>2</v>
      </c>
      <c r="K31" s="124">
        <v>6</v>
      </c>
      <c r="L31" s="127">
        <v>6</v>
      </c>
      <c r="M31" s="18">
        <v>4</v>
      </c>
      <c r="N31" s="18">
        <v>4</v>
      </c>
      <c r="O31" s="18">
        <v>1</v>
      </c>
      <c r="P31" s="18">
        <v>1</v>
      </c>
      <c r="Q31" s="18">
        <v>1</v>
      </c>
      <c r="R31" s="18">
        <v>4160</v>
      </c>
      <c r="S31" s="153" t="s">
        <v>9</v>
      </c>
      <c r="T31" s="125" t="s">
        <v>9</v>
      </c>
      <c r="U31" s="18">
        <v>1</v>
      </c>
      <c r="V31" s="18">
        <v>1</v>
      </c>
      <c r="W31" s="18" t="s">
        <v>9</v>
      </c>
      <c r="X31" s="18">
        <v>1</v>
      </c>
      <c r="Y31" s="126">
        <v>26</v>
      </c>
      <c r="Z31" s="127">
        <v>5</v>
      </c>
      <c r="AA31" s="255" t="s">
        <v>9</v>
      </c>
      <c r="AB31" s="18" t="s">
        <v>9</v>
      </c>
      <c r="AC31" s="127" t="s">
        <v>9</v>
      </c>
      <c r="AD31" s="18" t="s">
        <v>9</v>
      </c>
      <c r="AE31" s="18" t="s">
        <v>9</v>
      </c>
      <c r="AF31" s="18" t="s">
        <v>9</v>
      </c>
      <c r="AG31" s="18" t="s">
        <v>9</v>
      </c>
      <c r="AH31" s="126" t="s">
        <v>9</v>
      </c>
      <c r="AI31" s="231"/>
      <c r="AJ31" s="60" t="s">
        <v>35</v>
      </c>
      <c r="AK31" s="246">
        <v>0.78500000000000003</v>
      </c>
      <c r="AL31" s="12">
        <v>1.23</v>
      </c>
      <c r="AM31" s="242">
        <v>0.31</v>
      </c>
      <c r="AN31" s="10"/>
      <c r="AO31" s="234" t="s">
        <v>35</v>
      </c>
      <c r="AP31" s="300">
        <v>412.10997137517256</v>
      </c>
      <c r="AQ31" s="305">
        <v>0.26</v>
      </c>
      <c r="AR31" s="296">
        <v>6</v>
      </c>
      <c r="AS31" s="255">
        <v>1373.6997672139182</v>
      </c>
      <c r="AT31" s="253">
        <v>0.8666666666666667</v>
      </c>
      <c r="AU31" s="253">
        <f t="shared" si="0"/>
        <v>19.98</v>
      </c>
    </row>
    <row r="32" spans="1:47" ht="15" customHeight="1" x14ac:dyDescent="0.25">
      <c r="A32" s="524"/>
      <c r="B32" s="98" t="s">
        <v>36</v>
      </c>
      <c r="C32" s="129" t="s">
        <v>9</v>
      </c>
      <c r="D32" s="20" t="s">
        <v>9</v>
      </c>
      <c r="E32" s="19" t="s">
        <v>9</v>
      </c>
      <c r="F32" s="9" t="s">
        <v>9</v>
      </c>
      <c r="G32" s="9" t="s">
        <v>9</v>
      </c>
      <c r="H32" s="9" t="s">
        <v>9</v>
      </c>
      <c r="I32" s="9" t="s">
        <v>9</v>
      </c>
      <c r="J32" s="9" t="s">
        <v>9</v>
      </c>
      <c r="K32" s="124" t="s">
        <v>9</v>
      </c>
      <c r="L32" s="129" t="s">
        <v>8</v>
      </c>
      <c r="M32" s="9" t="s">
        <v>9</v>
      </c>
      <c r="N32" s="9" t="s">
        <v>9</v>
      </c>
      <c r="O32" s="9" t="s">
        <v>9</v>
      </c>
      <c r="P32" s="9" t="s">
        <v>9</v>
      </c>
      <c r="Q32" s="9" t="s">
        <v>9</v>
      </c>
      <c r="R32" s="9">
        <v>6420</v>
      </c>
      <c r="S32" s="20" t="s">
        <v>9</v>
      </c>
      <c r="T32" s="19" t="s">
        <v>9</v>
      </c>
      <c r="U32" s="9" t="s">
        <v>9</v>
      </c>
      <c r="V32" s="9">
        <v>3</v>
      </c>
      <c r="W32" s="9" t="s">
        <v>9</v>
      </c>
      <c r="X32" s="9" t="s">
        <v>9</v>
      </c>
      <c r="Y32" s="124" t="s">
        <v>9</v>
      </c>
      <c r="Z32" s="129" t="s">
        <v>9</v>
      </c>
      <c r="AA32" s="127" t="s">
        <v>9</v>
      </c>
      <c r="AB32" s="127" t="s">
        <v>9</v>
      </c>
      <c r="AC32" s="9" t="s">
        <v>9</v>
      </c>
      <c r="AD32" s="9" t="s">
        <v>9</v>
      </c>
      <c r="AE32" s="9" t="s">
        <v>9</v>
      </c>
      <c r="AF32" s="9" t="s">
        <v>9</v>
      </c>
      <c r="AG32" s="9" t="s">
        <v>9</v>
      </c>
      <c r="AH32" s="124" t="s">
        <v>9</v>
      </c>
      <c r="AI32" s="6"/>
      <c r="AJ32" s="288" t="s">
        <v>36</v>
      </c>
      <c r="AK32" s="246">
        <v>1.075</v>
      </c>
      <c r="AL32" s="12">
        <v>0.94</v>
      </c>
      <c r="AM32" s="242">
        <v>0.24</v>
      </c>
      <c r="AN32" s="10"/>
      <c r="AO32" s="240" t="s">
        <v>36</v>
      </c>
      <c r="AP32" s="300">
        <v>1380.0001380000137</v>
      </c>
      <c r="AQ32" s="305">
        <v>0.42</v>
      </c>
      <c r="AR32" s="296">
        <v>7</v>
      </c>
      <c r="AS32" s="255">
        <v>4600</v>
      </c>
      <c r="AT32" s="253">
        <v>1.4</v>
      </c>
      <c r="AU32" s="253">
        <f t="shared" si="0"/>
        <v>23.310000000000002</v>
      </c>
    </row>
    <row r="33" spans="1:47" ht="15" customHeight="1" x14ac:dyDescent="0.25">
      <c r="A33" s="524"/>
      <c r="B33" s="96" t="s">
        <v>37</v>
      </c>
      <c r="C33" s="129">
        <v>7</v>
      </c>
      <c r="D33" s="20">
        <v>4</v>
      </c>
      <c r="E33" s="19">
        <v>4</v>
      </c>
      <c r="F33" s="9">
        <v>6</v>
      </c>
      <c r="G33" s="9">
        <v>3</v>
      </c>
      <c r="H33" s="9">
        <v>4</v>
      </c>
      <c r="I33" s="9">
        <v>4</v>
      </c>
      <c r="J33" s="9">
        <v>5</v>
      </c>
      <c r="K33" s="124" t="s">
        <v>9</v>
      </c>
      <c r="L33" s="127" t="s">
        <v>11</v>
      </c>
      <c r="M33" s="18" t="s">
        <v>11</v>
      </c>
      <c r="N33" s="18" t="s">
        <v>11</v>
      </c>
      <c r="O33" s="18" t="s">
        <v>11</v>
      </c>
      <c r="P33" s="18" t="s">
        <v>11</v>
      </c>
      <c r="Q33" s="18" t="s">
        <v>11</v>
      </c>
      <c r="R33" s="18" t="s">
        <v>11</v>
      </c>
      <c r="S33" s="153" t="s">
        <v>11</v>
      </c>
      <c r="T33" s="125" t="s">
        <v>11</v>
      </c>
      <c r="U33" s="18" t="s">
        <v>11</v>
      </c>
      <c r="V33" s="18" t="s">
        <v>11</v>
      </c>
      <c r="W33" s="18" t="s">
        <v>11</v>
      </c>
      <c r="X33" s="18" t="s">
        <v>11</v>
      </c>
      <c r="Y33" s="126" t="s">
        <v>11</v>
      </c>
      <c r="Z33" s="127" t="s">
        <v>11</v>
      </c>
      <c r="AA33" s="127" t="s">
        <v>9</v>
      </c>
      <c r="AB33" s="127" t="s">
        <v>9</v>
      </c>
      <c r="AC33" s="18" t="s">
        <v>11</v>
      </c>
      <c r="AD33" s="18" t="s">
        <v>11</v>
      </c>
      <c r="AE33" s="18" t="s">
        <v>11</v>
      </c>
      <c r="AF33" s="18" t="s">
        <v>11</v>
      </c>
      <c r="AG33" s="18" t="s">
        <v>11</v>
      </c>
      <c r="AH33" s="126" t="s">
        <v>11</v>
      </c>
      <c r="AI33" s="6"/>
      <c r="AJ33" s="96" t="s">
        <v>37</v>
      </c>
      <c r="AK33" s="246">
        <v>0.57399999999999995</v>
      </c>
      <c r="AL33" s="248" t="s">
        <v>11</v>
      </c>
      <c r="AM33" s="243" t="s">
        <v>11</v>
      </c>
      <c r="AN33" s="10"/>
      <c r="AO33" s="236" t="s">
        <v>37</v>
      </c>
      <c r="AP33" s="300">
        <v>120.00001200000118</v>
      </c>
      <c r="AQ33" s="239" t="s">
        <v>11</v>
      </c>
      <c r="AR33" s="297" t="s">
        <v>11</v>
      </c>
      <c r="AS33" s="255">
        <v>399.99999999999994</v>
      </c>
      <c r="AT33" s="239" t="s">
        <v>11</v>
      </c>
      <c r="AU33" s="297" t="s">
        <v>11</v>
      </c>
    </row>
    <row r="34" spans="1:47" ht="15" customHeight="1" x14ac:dyDescent="0.25">
      <c r="A34" s="524"/>
      <c r="B34" s="97" t="s">
        <v>38</v>
      </c>
      <c r="C34" s="129" t="s">
        <v>9</v>
      </c>
      <c r="D34" s="20" t="s">
        <v>9</v>
      </c>
      <c r="E34" s="19" t="s">
        <v>9</v>
      </c>
      <c r="F34" s="9" t="s">
        <v>9</v>
      </c>
      <c r="G34" s="9" t="s">
        <v>9</v>
      </c>
      <c r="H34" s="9" t="s">
        <v>9</v>
      </c>
      <c r="I34" s="9" t="s">
        <v>9</v>
      </c>
      <c r="J34" s="9" t="s">
        <v>9</v>
      </c>
      <c r="K34" s="124" t="s">
        <v>9</v>
      </c>
      <c r="L34" s="127">
        <v>11</v>
      </c>
      <c r="M34" s="18" t="s">
        <v>8</v>
      </c>
      <c r="N34" s="18" t="s">
        <v>9</v>
      </c>
      <c r="O34" s="18" t="s">
        <v>9</v>
      </c>
      <c r="P34" s="18" t="s">
        <v>9</v>
      </c>
      <c r="Q34" s="18" t="s">
        <v>9</v>
      </c>
      <c r="R34" s="18">
        <v>42280</v>
      </c>
      <c r="S34" s="153">
        <v>27</v>
      </c>
      <c r="T34" s="125">
        <v>47</v>
      </c>
      <c r="U34" s="18">
        <v>23</v>
      </c>
      <c r="V34" s="18" t="s">
        <v>8</v>
      </c>
      <c r="W34" s="18">
        <v>16</v>
      </c>
      <c r="X34" s="18" t="s">
        <v>8</v>
      </c>
      <c r="Y34" s="126">
        <v>130</v>
      </c>
      <c r="Z34" s="127">
        <v>75</v>
      </c>
      <c r="AA34" s="127" t="s">
        <v>9</v>
      </c>
      <c r="AB34" s="127" t="s">
        <v>9</v>
      </c>
      <c r="AC34" s="18" t="s">
        <v>9</v>
      </c>
      <c r="AD34" s="18" t="s">
        <v>9</v>
      </c>
      <c r="AE34" s="18" t="s">
        <v>9</v>
      </c>
      <c r="AF34" s="18" t="s">
        <v>9</v>
      </c>
      <c r="AG34" s="18" t="s">
        <v>9</v>
      </c>
      <c r="AH34" s="126" t="s">
        <v>9</v>
      </c>
      <c r="AI34" s="6"/>
      <c r="AJ34" s="97" t="s">
        <v>38</v>
      </c>
      <c r="AK34" s="246">
        <v>0.115</v>
      </c>
      <c r="AL34" s="12">
        <v>0.87</v>
      </c>
      <c r="AM34" s="242">
        <v>0.41</v>
      </c>
      <c r="AN34" s="10"/>
      <c r="AO34" s="236" t="s">
        <v>38</v>
      </c>
      <c r="AP34" s="300">
        <v>1800.000180000018</v>
      </c>
      <c r="AQ34" s="305">
        <v>2.64</v>
      </c>
      <c r="AR34" s="296">
        <v>29</v>
      </c>
      <c r="AS34" s="255">
        <v>6000</v>
      </c>
      <c r="AT34" s="253">
        <v>8.8000000000000007</v>
      </c>
      <c r="AU34" s="253">
        <f t="shared" si="0"/>
        <v>96.570000000000007</v>
      </c>
    </row>
    <row r="35" spans="1:47" ht="15" customHeight="1" x14ac:dyDescent="0.25">
      <c r="A35" s="524"/>
      <c r="B35" s="97" t="s">
        <v>39</v>
      </c>
      <c r="C35" s="129" t="s">
        <v>9</v>
      </c>
      <c r="D35" s="20" t="s">
        <v>9</v>
      </c>
      <c r="E35" s="19" t="s">
        <v>9</v>
      </c>
      <c r="F35" s="9" t="s">
        <v>9</v>
      </c>
      <c r="G35" s="9" t="s">
        <v>9</v>
      </c>
      <c r="H35" s="9" t="s">
        <v>9</v>
      </c>
      <c r="I35" s="9" t="s">
        <v>9</v>
      </c>
      <c r="J35" s="9" t="s">
        <v>9</v>
      </c>
      <c r="K35" s="124" t="s">
        <v>9</v>
      </c>
      <c r="L35" s="127" t="s">
        <v>11</v>
      </c>
      <c r="M35" s="18" t="s">
        <v>11</v>
      </c>
      <c r="N35" s="18" t="s">
        <v>11</v>
      </c>
      <c r="O35" s="18" t="s">
        <v>11</v>
      </c>
      <c r="P35" s="18" t="s">
        <v>11</v>
      </c>
      <c r="Q35" s="18" t="s">
        <v>11</v>
      </c>
      <c r="R35" s="18" t="s">
        <v>11</v>
      </c>
      <c r="S35" s="153" t="s">
        <v>11</v>
      </c>
      <c r="T35" s="125" t="s">
        <v>11</v>
      </c>
      <c r="U35" s="18" t="s">
        <v>11</v>
      </c>
      <c r="V35" s="18" t="s">
        <v>11</v>
      </c>
      <c r="W35" s="18" t="s">
        <v>11</v>
      </c>
      <c r="X35" s="18" t="s">
        <v>11</v>
      </c>
      <c r="Y35" s="126" t="s">
        <v>11</v>
      </c>
      <c r="Z35" s="127" t="s">
        <v>11</v>
      </c>
      <c r="AA35" s="127" t="s">
        <v>9</v>
      </c>
      <c r="AB35" s="127" t="s">
        <v>9</v>
      </c>
      <c r="AC35" s="18" t="s">
        <v>9</v>
      </c>
      <c r="AD35" s="18" t="s">
        <v>9</v>
      </c>
      <c r="AE35" s="18" t="s">
        <v>9</v>
      </c>
      <c r="AF35" s="18" t="s">
        <v>9</v>
      </c>
      <c r="AG35" s="18" t="s">
        <v>9</v>
      </c>
      <c r="AH35" s="126" t="s">
        <v>9</v>
      </c>
      <c r="AI35" s="6"/>
      <c r="AJ35" s="97" t="s">
        <v>39</v>
      </c>
      <c r="AK35" s="243" t="s">
        <v>11</v>
      </c>
      <c r="AL35" s="12">
        <v>0.91</v>
      </c>
      <c r="AM35" s="243" t="s">
        <v>11</v>
      </c>
      <c r="AN35" s="10"/>
      <c r="AO35" s="236" t="s">
        <v>39</v>
      </c>
      <c r="AP35" s="300">
        <v>1590.0001590000159</v>
      </c>
      <c r="AQ35" s="243" t="s">
        <v>11</v>
      </c>
      <c r="AR35" s="296">
        <v>17</v>
      </c>
      <c r="AS35" s="255">
        <v>5300</v>
      </c>
      <c r="AT35" s="239" t="s">
        <v>11</v>
      </c>
      <c r="AU35" s="253">
        <f t="shared" si="0"/>
        <v>56.61</v>
      </c>
    </row>
    <row r="36" spans="1:47" ht="15" customHeight="1" x14ac:dyDescent="0.25">
      <c r="A36" s="524"/>
      <c r="B36" s="97" t="s">
        <v>40</v>
      </c>
      <c r="C36" s="129" t="s">
        <v>9</v>
      </c>
      <c r="D36" s="20" t="s">
        <v>9</v>
      </c>
      <c r="E36" s="19" t="s">
        <v>9</v>
      </c>
      <c r="F36" s="9" t="s">
        <v>9</v>
      </c>
      <c r="G36" s="9" t="s">
        <v>9</v>
      </c>
      <c r="H36" s="9" t="s">
        <v>9</v>
      </c>
      <c r="I36" s="9" t="s">
        <v>9</v>
      </c>
      <c r="J36" s="9" t="s">
        <v>9</v>
      </c>
      <c r="K36" s="124" t="s">
        <v>9</v>
      </c>
      <c r="L36" s="127" t="s">
        <v>11</v>
      </c>
      <c r="M36" s="18" t="s">
        <v>11</v>
      </c>
      <c r="N36" s="18" t="s">
        <v>11</v>
      </c>
      <c r="O36" s="18" t="s">
        <v>11</v>
      </c>
      <c r="P36" s="18" t="s">
        <v>11</v>
      </c>
      <c r="Q36" s="18" t="s">
        <v>11</v>
      </c>
      <c r="R36" s="18" t="s">
        <v>11</v>
      </c>
      <c r="S36" s="153" t="s">
        <v>11</v>
      </c>
      <c r="T36" s="125" t="s">
        <v>11</v>
      </c>
      <c r="U36" s="18" t="s">
        <v>11</v>
      </c>
      <c r="V36" s="18" t="s">
        <v>11</v>
      </c>
      <c r="W36" s="18" t="s">
        <v>11</v>
      </c>
      <c r="X36" s="18" t="s">
        <v>11</v>
      </c>
      <c r="Y36" s="126" t="s">
        <v>11</v>
      </c>
      <c r="Z36" s="127" t="s">
        <v>11</v>
      </c>
      <c r="AA36" s="127" t="s">
        <v>9</v>
      </c>
      <c r="AB36" s="127" t="s">
        <v>9</v>
      </c>
      <c r="AC36" s="18" t="s">
        <v>9</v>
      </c>
      <c r="AD36" s="18" t="s">
        <v>9</v>
      </c>
      <c r="AE36" s="18" t="s">
        <v>9</v>
      </c>
      <c r="AF36" s="18" t="s">
        <v>9</v>
      </c>
      <c r="AG36" s="18" t="s">
        <v>9</v>
      </c>
      <c r="AH36" s="126" t="s">
        <v>9</v>
      </c>
      <c r="AI36" s="6"/>
      <c r="AJ36" s="97" t="s">
        <v>40</v>
      </c>
      <c r="AK36" s="243" t="s">
        <v>11</v>
      </c>
      <c r="AL36" s="12">
        <v>0.88</v>
      </c>
      <c r="AM36" s="243" t="s">
        <v>11</v>
      </c>
      <c r="AN36" s="10"/>
      <c r="AO36" s="236" t="s">
        <v>40</v>
      </c>
      <c r="AP36" s="301" t="s">
        <v>11</v>
      </c>
      <c r="AQ36" s="243" t="s">
        <v>11</v>
      </c>
      <c r="AR36" s="296">
        <v>20</v>
      </c>
      <c r="AS36" s="254" t="s">
        <v>11</v>
      </c>
      <c r="AT36" s="239" t="s">
        <v>11</v>
      </c>
      <c r="AU36" s="253">
        <f t="shared" si="0"/>
        <v>66.599999999999994</v>
      </c>
    </row>
    <row r="37" spans="1:47" ht="15" customHeight="1" x14ac:dyDescent="0.25">
      <c r="A37" s="524"/>
      <c r="B37" s="97" t="s">
        <v>41</v>
      </c>
      <c r="C37" s="19" t="s">
        <v>9</v>
      </c>
      <c r="D37" s="20" t="s">
        <v>9</v>
      </c>
      <c r="E37" s="19" t="s">
        <v>9</v>
      </c>
      <c r="F37" s="9" t="s">
        <v>9</v>
      </c>
      <c r="G37" s="9" t="s">
        <v>9</v>
      </c>
      <c r="H37" s="9" t="s">
        <v>9</v>
      </c>
      <c r="I37" s="9" t="s">
        <v>9</v>
      </c>
      <c r="J37" s="9" t="s">
        <v>9</v>
      </c>
      <c r="K37" s="124" t="s">
        <v>9</v>
      </c>
      <c r="L37" s="127" t="s">
        <v>8</v>
      </c>
      <c r="M37" s="18">
        <v>2</v>
      </c>
      <c r="N37" s="18">
        <v>5</v>
      </c>
      <c r="O37" s="18">
        <v>3</v>
      </c>
      <c r="P37" s="18">
        <v>410</v>
      </c>
      <c r="Q37" s="18">
        <v>3</v>
      </c>
      <c r="R37" s="18">
        <v>4965</v>
      </c>
      <c r="S37" s="153">
        <v>3</v>
      </c>
      <c r="T37" s="125">
        <v>15</v>
      </c>
      <c r="U37" s="18">
        <v>4</v>
      </c>
      <c r="V37" s="18">
        <v>5</v>
      </c>
      <c r="W37" s="18">
        <v>13</v>
      </c>
      <c r="X37" s="18" t="s">
        <v>8</v>
      </c>
      <c r="Y37" s="126" t="s">
        <v>9</v>
      </c>
      <c r="Z37" s="127" t="s">
        <v>9</v>
      </c>
      <c r="AA37" s="127" t="s">
        <v>9</v>
      </c>
      <c r="AB37" s="136" t="s">
        <v>9</v>
      </c>
      <c r="AC37" s="18" t="s">
        <v>9</v>
      </c>
      <c r="AD37" s="18" t="s">
        <v>9</v>
      </c>
      <c r="AE37" s="18" t="s">
        <v>9</v>
      </c>
      <c r="AF37" s="18" t="s">
        <v>9</v>
      </c>
      <c r="AG37" s="18" t="s">
        <v>9</v>
      </c>
      <c r="AH37" s="126" t="s">
        <v>9</v>
      </c>
      <c r="AI37" s="6"/>
      <c r="AJ37" s="97" t="s">
        <v>41</v>
      </c>
      <c r="AK37" s="246">
        <v>0.52</v>
      </c>
      <c r="AL37" s="12">
        <v>1.1000000000000001</v>
      </c>
      <c r="AM37" s="242">
        <v>0.26</v>
      </c>
      <c r="AN37" s="10"/>
      <c r="AO37" s="236" t="s">
        <v>41</v>
      </c>
      <c r="AP37" s="300">
        <v>640.00006400000643</v>
      </c>
      <c r="AQ37" s="305">
        <v>0.59</v>
      </c>
      <c r="AR37" s="296">
        <v>7</v>
      </c>
      <c r="AS37" s="255">
        <v>2133.3333333333335</v>
      </c>
      <c r="AT37" s="253">
        <v>1.9666666666666666</v>
      </c>
      <c r="AU37" s="253">
        <f t="shared" si="0"/>
        <v>23.310000000000002</v>
      </c>
    </row>
    <row r="38" spans="1:47" ht="15" customHeight="1" x14ac:dyDescent="0.25">
      <c r="A38" s="524"/>
      <c r="B38" s="241" t="s">
        <v>42</v>
      </c>
      <c r="C38" s="64" t="s">
        <v>9</v>
      </c>
      <c r="D38" s="180" t="s">
        <v>9</v>
      </c>
      <c r="E38" s="64" t="s">
        <v>9</v>
      </c>
      <c r="F38" s="56" t="s">
        <v>9</v>
      </c>
      <c r="G38" s="56" t="s">
        <v>9</v>
      </c>
      <c r="H38" s="56" t="s">
        <v>9</v>
      </c>
      <c r="I38" s="56" t="s">
        <v>9</v>
      </c>
      <c r="J38" s="56" t="s">
        <v>9</v>
      </c>
      <c r="K38" s="155" t="s">
        <v>9</v>
      </c>
      <c r="L38" s="127">
        <v>803</v>
      </c>
      <c r="M38" s="18">
        <v>795</v>
      </c>
      <c r="N38" s="18">
        <v>927</v>
      </c>
      <c r="O38" s="18">
        <v>1150</v>
      </c>
      <c r="P38" s="18">
        <v>1190</v>
      </c>
      <c r="Q38" s="18">
        <v>1135</v>
      </c>
      <c r="R38" s="144">
        <v>15875</v>
      </c>
      <c r="S38" s="153">
        <v>16802</v>
      </c>
      <c r="T38" s="125">
        <v>6087</v>
      </c>
      <c r="U38" s="18">
        <v>3685</v>
      </c>
      <c r="V38" s="18">
        <v>1433</v>
      </c>
      <c r="W38" s="18">
        <v>1512</v>
      </c>
      <c r="X38" s="18">
        <v>939</v>
      </c>
      <c r="Y38" s="126">
        <v>23916</v>
      </c>
      <c r="Z38" s="127">
        <v>28761</v>
      </c>
      <c r="AA38" s="153">
        <v>3202</v>
      </c>
      <c r="AB38" s="18">
        <v>1743</v>
      </c>
      <c r="AC38" s="127" t="s">
        <v>9</v>
      </c>
      <c r="AD38" s="18" t="s">
        <v>9</v>
      </c>
      <c r="AE38" s="18" t="s">
        <v>9</v>
      </c>
      <c r="AF38" s="18" t="s">
        <v>9</v>
      </c>
      <c r="AG38" s="18">
        <v>269.3</v>
      </c>
      <c r="AH38" s="126" t="s">
        <v>9</v>
      </c>
      <c r="AI38" s="6"/>
      <c r="AJ38" s="60" t="s">
        <v>42</v>
      </c>
      <c r="AK38" s="246">
        <v>0.88300000000000001</v>
      </c>
      <c r="AL38" s="12">
        <v>1.36</v>
      </c>
      <c r="AM38" s="242">
        <v>0</v>
      </c>
      <c r="AN38" s="10"/>
      <c r="AO38" s="236" t="s">
        <v>42</v>
      </c>
      <c r="AP38" s="300">
        <v>40.000004000000402</v>
      </c>
      <c r="AQ38" s="305">
        <v>0.14000000000000001</v>
      </c>
      <c r="AR38" s="296">
        <v>3</v>
      </c>
      <c r="AS38" s="255">
        <v>133.33333333333334</v>
      </c>
      <c r="AT38" s="253">
        <v>0.46666666666666673</v>
      </c>
      <c r="AU38" s="253">
        <f t="shared" si="0"/>
        <v>9.99</v>
      </c>
    </row>
    <row r="39" spans="1:47" ht="15" customHeight="1" thickBot="1" x14ac:dyDescent="0.3">
      <c r="A39" s="525"/>
      <c r="B39" s="200" t="s">
        <v>43</v>
      </c>
      <c r="C39" s="185" t="s">
        <v>9</v>
      </c>
      <c r="D39" s="184" t="s">
        <v>9</v>
      </c>
      <c r="E39" s="185" t="s">
        <v>9</v>
      </c>
      <c r="F39" s="186" t="s">
        <v>9</v>
      </c>
      <c r="G39" s="186" t="s">
        <v>9</v>
      </c>
      <c r="H39" s="186" t="s">
        <v>9</v>
      </c>
      <c r="I39" s="186" t="s">
        <v>9</v>
      </c>
      <c r="J39" s="186" t="s">
        <v>9</v>
      </c>
      <c r="K39" s="187" t="s">
        <v>9</v>
      </c>
      <c r="L39" s="136">
        <v>12</v>
      </c>
      <c r="M39" s="108">
        <v>8</v>
      </c>
      <c r="N39" s="108">
        <v>15</v>
      </c>
      <c r="O39" s="108">
        <v>6</v>
      </c>
      <c r="P39" s="108">
        <v>6</v>
      </c>
      <c r="Q39" s="108">
        <v>5</v>
      </c>
      <c r="R39" s="108">
        <v>3654</v>
      </c>
      <c r="S39" s="134">
        <v>9</v>
      </c>
      <c r="T39" s="135">
        <v>16</v>
      </c>
      <c r="U39" s="108">
        <v>12</v>
      </c>
      <c r="V39" s="108">
        <v>7</v>
      </c>
      <c r="W39" s="108">
        <v>6</v>
      </c>
      <c r="X39" s="108">
        <v>6</v>
      </c>
      <c r="Y39" s="118" t="s">
        <v>9</v>
      </c>
      <c r="Z39" s="136">
        <v>69</v>
      </c>
      <c r="AA39" s="270" t="s">
        <v>9</v>
      </c>
      <c r="AB39" s="108">
        <v>21</v>
      </c>
      <c r="AC39" s="136" t="s">
        <v>9</v>
      </c>
      <c r="AD39" s="108" t="s">
        <v>9</v>
      </c>
      <c r="AE39" s="108" t="s">
        <v>9</v>
      </c>
      <c r="AF39" s="108" t="s">
        <v>9</v>
      </c>
      <c r="AG39" s="108" t="s">
        <v>9</v>
      </c>
      <c r="AH39" s="118" t="s">
        <v>9</v>
      </c>
      <c r="AI39" s="231"/>
      <c r="AJ39" s="96" t="s">
        <v>43</v>
      </c>
      <c r="AK39" s="364">
        <v>1.325</v>
      </c>
      <c r="AL39" s="266">
        <v>0.89</v>
      </c>
      <c r="AM39" s="267">
        <v>0.41</v>
      </c>
      <c r="AN39" s="10"/>
      <c r="AO39" s="310" t="s">
        <v>43</v>
      </c>
      <c r="AP39" s="311">
        <v>630.00006300000632</v>
      </c>
      <c r="AQ39" s="312">
        <v>1.28</v>
      </c>
      <c r="AR39" s="313">
        <v>7</v>
      </c>
      <c r="AS39" s="270">
        <v>2100</v>
      </c>
      <c r="AT39" s="271">
        <v>4.2666666666666666</v>
      </c>
      <c r="AU39" s="271">
        <f t="shared" si="0"/>
        <v>23.310000000000002</v>
      </c>
    </row>
    <row r="40" spans="1:47" ht="15" customHeight="1" thickBot="1" x14ac:dyDescent="0.3">
      <c r="A40" s="359" t="s">
        <v>44</v>
      </c>
      <c r="B40" s="424" t="s">
        <v>45</v>
      </c>
      <c r="C40" s="101" t="s">
        <v>11</v>
      </c>
      <c r="D40" s="317" t="s">
        <v>11</v>
      </c>
      <c r="E40" s="188" t="s">
        <v>11</v>
      </c>
      <c r="F40" s="188" t="s">
        <v>11</v>
      </c>
      <c r="G40" s="188" t="s">
        <v>11</v>
      </c>
      <c r="H40" s="188" t="s">
        <v>11</v>
      </c>
      <c r="I40" s="188" t="s">
        <v>11</v>
      </c>
      <c r="J40" s="188" t="s">
        <v>11</v>
      </c>
      <c r="K40" s="317" t="s">
        <v>11</v>
      </c>
      <c r="L40" s="123" t="s">
        <v>9</v>
      </c>
      <c r="M40" s="119" t="s">
        <v>9</v>
      </c>
      <c r="N40" s="119" t="s">
        <v>9</v>
      </c>
      <c r="O40" s="119" t="s">
        <v>9</v>
      </c>
      <c r="P40" s="119" t="s">
        <v>8</v>
      </c>
      <c r="Q40" s="119" t="s">
        <v>9</v>
      </c>
      <c r="R40" s="119">
        <v>1541</v>
      </c>
      <c r="S40" s="120" t="s">
        <v>8</v>
      </c>
      <c r="T40" s="121" t="s">
        <v>9</v>
      </c>
      <c r="U40" s="119" t="s">
        <v>9</v>
      </c>
      <c r="V40" s="119" t="s">
        <v>9</v>
      </c>
      <c r="W40" s="119" t="s">
        <v>9</v>
      </c>
      <c r="X40" s="119" t="s">
        <v>9</v>
      </c>
      <c r="Y40" s="122" t="s">
        <v>9</v>
      </c>
      <c r="Z40" s="123" t="s">
        <v>9</v>
      </c>
      <c r="AA40" s="276" t="s">
        <v>9</v>
      </c>
      <c r="AB40" s="119" t="s">
        <v>9</v>
      </c>
      <c r="AC40" s="123" t="s">
        <v>9</v>
      </c>
      <c r="AD40" s="119" t="s">
        <v>9</v>
      </c>
      <c r="AE40" s="119" t="s">
        <v>9</v>
      </c>
      <c r="AF40" s="119" t="s">
        <v>9</v>
      </c>
      <c r="AG40" s="119" t="s">
        <v>9</v>
      </c>
      <c r="AH40" s="122" t="s">
        <v>9</v>
      </c>
      <c r="AI40" s="231"/>
      <c r="AJ40" s="139" t="s">
        <v>45</v>
      </c>
      <c r="AK40" s="365" t="s">
        <v>11</v>
      </c>
      <c r="AL40" s="264">
        <v>1.44</v>
      </c>
      <c r="AM40" s="265">
        <v>0.38</v>
      </c>
      <c r="AN40" s="10"/>
      <c r="AO40" s="314" t="s">
        <v>45</v>
      </c>
      <c r="AP40" s="315">
        <v>790.00007900000787</v>
      </c>
      <c r="AQ40" s="316">
        <v>3.79</v>
      </c>
      <c r="AR40" s="317">
        <v>14</v>
      </c>
      <c r="AS40" s="276">
        <v>2633.3333333333335</v>
      </c>
      <c r="AT40" s="277">
        <v>12.633333333333335</v>
      </c>
      <c r="AU40" s="277">
        <f t="shared" si="0"/>
        <v>46.620000000000005</v>
      </c>
    </row>
    <row r="41" spans="1:47" ht="15" customHeight="1" x14ac:dyDescent="0.25">
      <c r="A41" s="518" t="s">
        <v>46</v>
      </c>
      <c r="B41" s="407" t="s">
        <v>47</v>
      </c>
      <c r="C41" s="64">
        <v>1496</v>
      </c>
      <c r="D41" s="155">
        <v>1667</v>
      </c>
      <c r="E41" s="179">
        <v>1500</v>
      </c>
      <c r="F41" s="56">
        <v>925</v>
      </c>
      <c r="G41" s="56">
        <v>772</v>
      </c>
      <c r="H41" s="56">
        <v>694</v>
      </c>
      <c r="I41" s="56">
        <v>554</v>
      </c>
      <c r="J41" s="56">
        <v>410</v>
      </c>
      <c r="K41" s="155">
        <v>341</v>
      </c>
      <c r="L41" s="181">
        <v>436</v>
      </c>
      <c r="M41" s="133">
        <v>235</v>
      </c>
      <c r="N41" s="133">
        <v>284</v>
      </c>
      <c r="O41" s="133">
        <v>995</v>
      </c>
      <c r="P41" s="133">
        <v>2417</v>
      </c>
      <c r="Q41" s="133">
        <v>1732</v>
      </c>
      <c r="R41" s="133">
        <v>5309</v>
      </c>
      <c r="S41" s="190">
        <v>631</v>
      </c>
      <c r="T41" s="191">
        <v>473</v>
      </c>
      <c r="U41" s="133">
        <v>298</v>
      </c>
      <c r="V41" s="133">
        <v>150</v>
      </c>
      <c r="W41" s="133" t="s">
        <v>8</v>
      </c>
      <c r="X41" s="133">
        <v>32</v>
      </c>
      <c r="Y41" s="132">
        <v>1835</v>
      </c>
      <c r="Z41" s="181">
        <v>852</v>
      </c>
      <c r="AA41" s="190">
        <v>1655</v>
      </c>
      <c r="AB41" s="133">
        <v>6996</v>
      </c>
      <c r="AC41" s="181" t="s">
        <v>9</v>
      </c>
      <c r="AD41" s="133" t="s">
        <v>9</v>
      </c>
      <c r="AE41" s="133" t="s">
        <v>9</v>
      </c>
      <c r="AF41" s="133" t="s">
        <v>9</v>
      </c>
      <c r="AG41" s="133">
        <v>4444.3999999999996</v>
      </c>
      <c r="AH41" s="132" t="s">
        <v>9</v>
      </c>
      <c r="AI41" s="231"/>
      <c r="AJ41" s="140" t="s">
        <v>47</v>
      </c>
      <c r="AK41" s="363">
        <v>1.1000000000000001</v>
      </c>
      <c r="AL41" s="258">
        <v>0.7</v>
      </c>
      <c r="AM41" s="259">
        <v>0.59</v>
      </c>
      <c r="AN41" s="10"/>
      <c r="AO41" s="295" t="s">
        <v>47</v>
      </c>
      <c r="AP41" s="299">
        <v>90.000009000000901</v>
      </c>
      <c r="AQ41" s="304">
        <v>8.33</v>
      </c>
      <c r="AR41" s="206">
        <v>24</v>
      </c>
      <c r="AS41" s="274">
        <v>300</v>
      </c>
      <c r="AT41" s="275">
        <v>27.766666666666669</v>
      </c>
      <c r="AU41" s="275">
        <f t="shared" si="0"/>
        <v>79.92</v>
      </c>
    </row>
    <row r="42" spans="1:47" ht="15" customHeight="1" x14ac:dyDescent="0.25">
      <c r="A42" s="518"/>
      <c r="B42" s="291" t="s">
        <v>48</v>
      </c>
      <c r="C42" s="19">
        <v>448</v>
      </c>
      <c r="D42" s="124">
        <v>538</v>
      </c>
      <c r="E42" s="129">
        <v>960</v>
      </c>
      <c r="F42" s="9">
        <v>785</v>
      </c>
      <c r="G42" s="9">
        <v>803</v>
      </c>
      <c r="H42" s="9">
        <v>730</v>
      </c>
      <c r="I42" s="9">
        <v>705</v>
      </c>
      <c r="J42" s="9">
        <v>603</v>
      </c>
      <c r="K42" s="124">
        <v>668</v>
      </c>
      <c r="L42" s="127">
        <v>2128</v>
      </c>
      <c r="M42" s="18">
        <v>1379</v>
      </c>
      <c r="N42" s="18">
        <v>2026</v>
      </c>
      <c r="O42" s="18">
        <v>854</v>
      </c>
      <c r="P42" s="18">
        <v>1759</v>
      </c>
      <c r="Q42" s="18">
        <v>1378</v>
      </c>
      <c r="R42" s="18">
        <v>6930</v>
      </c>
      <c r="S42" s="153">
        <v>1059</v>
      </c>
      <c r="T42" s="125">
        <v>1966</v>
      </c>
      <c r="U42" s="18">
        <v>2393</v>
      </c>
      <c r="V42" s="18">
        <v>1938</v>
      </c>
      <c r="W42" s="18">
        <v>1229</v>
      </c>
      <c r="X42" s="18">
        <v>473</v>
      </c>
      <c r="Y42" s="126">
        <v>5624</v>
      </c>
      <c r="Z42" s="127">
        <v>2678</v>
      </c>
      <c r="AA42" s="153">
        <v>424</v>
      </c>
      <c r="AB42" s="18">
        <v>1731</v>
      </c>
      <c r="AC42" s="127" t="s">
        <v>8</v>
      </c>
      <c r="AD42" s="18" t="s">
        <v>8</v>
      </c>
      <c r="AE42" s="18" t="s">
        <v>8</v>
      </c>
      <c r="AF42" s="18" t="s">
        <v>8</v>
      </c>
      <c r="AG42" s="18">
        <v>2663.4</v>
      </c>
      <c r="AH42" s="126" t="s">
        <v>8</v>
      </c>
      <c r="AI42" s="231"/>
      <c r="AJ42" s="97" t="s">
        <v>48</v>
      </c>
      <c r="AK42" s="246">
        <v>1.2</v>
      </c>
      <c r="AL42" s="12">
        <v>0.92</v>
      </c>
      <c r="AM42" s="242">
        <v>0.28000000000000003</v>
      </c>
      <c r="AN42" s="10"/>
      <c r="AO42" s="234" t="s">
        <v>48</v>
      </c>
      <c r="AP42" s="300">
        <v>113.00001130000113</v>
      </c>
      <c r="AQ42" s="305">
        <v>15.39</v>
      </c>
      <c r="AR42" s="296">
        <v>18</v>
      </c>
      <c r="AS42" s="255">
        <v>376.66666666666669</v>
      </c>
      <c r="AT42" s="253">
        <v>51.300000000000004</v>
      </c>
      <c r="AU42" s="253">
        <f t="shared" si="0"/>
        <v>59.94</v>
      </c>
    </row>
    <row r="43" spans="1:47" ht="15" customHeight="1" thickBot="1" x14ac:dyDescent="0.3">
      <c r="A43" s="518"/>
      <c r="B43" s="241" t="s">
        <v>49</v>
      </c>
      <c r="C43" s="185">
        <v>8380</v>
      </c>
      <c r="D43" s="187">
        <v>9960</v>
      </c>
      <c r="E43" s="183">
        <v>8080</v>
      </c>
      <c r="F43" s="186">
        <v>5180</v>
      </c>
      <c r="G43" s="186">
        <v>4180</v>
      </c>
      <c r="H43" s="186">
        <v>3540</v>
      </c>
      <c r="I43" s="186">
        <v>3440</v>
      </c>
      <c r="J43" s="186">
        <v>3020</v>
      </c>
      <c r="K43" s="187" t="s">
        <v>8</v>
      </c>
      <c r="L43" s="136">
        <v>214</v>
      </c>
      <c r="M43" s="108">
        <v>133</v>
      </c>
      <c r="N43" s="108">
        <v>173</v>
      </c>
      <c r="O43" s="108">
        <v>1685</v>
      </c>
      <c r="P43" s="108">
        <v>3922</v>
      </c>
      <c r="Q43" s="108">
        <v>2432</v>
      </c>
      <c r="R43" s="108">
        <v>22356</v>
      </c>
      <c r="S43" s="134">
        <v>1271</v>
      </c>
      <c r="T43" s="135">
        <v>58</v>
      </c>
      <c r="U43" s="108">
        <v>58</v>
      </c>
      <c r="V43" s="108">
        <v>73</v>
      </c>
      <c r="W43" s="108" t="s">
        <v>8</v>
      </c>
      <c r="X43" s="108" t="s">
        <v>8</v>
      </c>
      <c r="Y43" s="118">
        <v>22089</v>
      </c>
      <c r="Z43" s="136">
        <v>1393</v>
      </c>
      <c r="AA43" s="134">
        <v>851</v>
      </c>
      <c r="AB43" s="108">
        <v>3615</v>
      </c>
      <c r="AC43" s="136" t="s">
        <v>8</v>
      </c>
      <c r="AD43" s="108" t="s">
        <v>9</v>
      </c>
      <c r="AE43" s="108" t="s">
        <v>9</v>
      </c>
      <c r="AF43" s="108" t="s">
        <v>9</v>
      </c>
      <c r="AG43" s="108">
        <v>46470.400000000001</v>
      </c>
      <c r="AH43" s="118" t="s">
        <v>9</v>
      </c>
      <c r="AI43" s="231"/>
      <c r="AJ43" s="60" t="s">
        <v>49</v>
      </c>
      <c r="AK43" s="366" t="s">
        <v>13</v>
      </c>
      <c r="AL43" s="266">
        <v>1.65</v>
      </c>
      <c r="AM43" s="267">
        <v>0.56999999999999995</v>
      </c>
      <c r="AN43" s="10"/>
      <c r="AO43" s="310" t="s">
        <v>49</v>
      </c>
      <c r="AP43" s="311">
        <v>620.00006200000632</v>
      </c>
      <c r="AQ43" s="312">
        <v>14.54</v>
      </c>
      <c r="AR43" s="313">
        <v>59</v>
      </c>
      <c r="AS43" s="270">
        <v>2066.666666666667</v>
      </c>
      <c r="AT43" s="271">
        <v>48.466666666666669</v>
      </c>
      <c r="AU43" s="271">
        <f t="shared" si="0"/>
        <v>196.47</v>
      </c>
    </row>
    <row r="44" spans="1:47" ht="15" customHeight="1" thickBot="1" x14ac:dyDescent="0.3">
      <c r="A44" s="359" t="s">
        <v>50</v>
      </c>
      <c r="B44" s="424" t="s">
        <v>51</v>
      </c>
      <c r="C44" s="101" t="s">
        <v>9</v>
      </c>
      <c r="D44" s="103" t="s">
        <v>9</v>
      </c>
      <c r="E44" s="188" t="s">
        <v>9</v>
      </c>
      <c r="F44" s="102" t="s">
        <v>9</v>
      </c>
      <c r="G44" s="102" t="s">
        <v>9</v>
      </c>
      <c r="H44" s="102" t="s">
        <v>9</v>
      </c>
      <c r="I44" s="102" t="s">
        <v>9</v>
      </c>
      <c r="J44" s="102" t="s">
        <v>9</v>
      </c>
      <c r="K44" s="103" t="s">
        <v>9</v>
      </c>
      <c r="L44" s="123">
        <v>3</v>
      </c>
      <c r="M44" s="119" t="s">
        <v>8</v>
      </c>
      <c r="N44" s="119" t="s">
        <v>9</v>
      </c>
      <c r="O44" s="119">
        <v>5</v>
      </c>
      <c r="P44" s="119">
        <v>11</v>
      </c>
      <c r="Q44" s="119">
        <v>6</v>
      </c>
      <c r="R44" s="119">
        <v>4424</v>
      </c>
      <c r="S44" s="120">
        <v>5</v>
      </c>
      <c r="T44" s="121" t="s">
        <v>8</v>
      </c>
      <c r="U44" s="119" t="s">
        <v>8</v>
      </c>
      <c r="V44" s="119" t="s">
        <v>9</v>
      </c>
      <c r="W44" s="119" t="s">
        <v>9</v>
      </c>
      <c r="X44" s="119" t="s">
        <v>9</v>
      </c>
      <c r="Y44" s="122" t="s">
        <v>8</v>
      </c>
      <c r="Z44" s="123">
        <v>3</v>
      </c>
      <c r="AA44" s="276" t="s">
        <v>9</v>
      </c>
      <c r="AB44" s="119">
        <v>5</v>
      </c>
      <c r="AC44" s="123" t="s">
        <v>9</v>
      </c>
      <c r="AD44" s="119" t="s">
        <v>9</v>
      </c>
      <c r="AE44" s="119" t="s">
        <v>9</v>
      </c>
      <c r="AF44" s="119" t="s">
        <v>9</v>
      </c>
      <c r="AG44" s="119" t="s">
        <v>9</v>
      </c>
      <c r="AH44" s="122" t="s">
        <v>9</v>
      </c>
      <c r="AI44" s="231"/>
      <c r="AJ44" s="139" t="s">
        <v>51</v>
      </c>
      <c r="AK44" s="365">
        <v>0.38400000000000001</v>
      </c>
      <c r="AL44" s="264">
        <v>1.08</v>
      </c>
      <c r="AM44" s="265">
        <v>0.67</v>
      </c>
      <c r="AN44" s="10"/>
      <c r="AO44" s="314" t="s">
        <v>51</v>
      </c>
      <c r="AP44" s="315">
        <v>30.000003000000294</v>
      </c>
      <c r="AQ44" s="316">
        <v>0.63</v>
      </c>
      <c r="AR44" s="317">
        <v>2</v>
      </c>
      <c r="AS44" s="276">
        <v>99.999999999999986</v>
      </c>
      <c r="AT44" s="277">
        <v>2.1</v>
      </c>
      <c r="AU44" s="277">
        <f t="shared" si="0"/>
        <v>6.66</v>
      </c>
    </row>
    <row r="45" spans="1:47" ht="15" customHeight="1" x14ac:dyDescent="0.25">
      <c r="A45" s="518" t="s">
        <v>52</v>
      </c>
      <c r="B45" s="241" t="s">
        <v>53</v>
      </c>
      <c r="C45" s="64">
        <v>372</v>
      </c>
      <c r="D45" s="155">
        <v>505</v>
      </c>
      <c r="E45" s="179">
        <v>767</v>
      </c>
      <c r="F45" s="56">
        <v>158</v>
      </c>
      <c r="G45" s="56">
        <v>351</v>
      </c>
      <c r="H45" s="56" t="s">
        <v>9</v>
      </c>
      <c r="I45" s="56">
        <v>289</v>
      </c>
      <c r="J45" s="56">
        <v>395</v>
      </c>
      <c r="K45" s="155">
        <v>431</v>
      </c>
      <c r="L45" s="181">
        <v>139</v>
      </c>
      <c r="M45" s="133" t="s">
        <v>8</v>
      </c>
      <c r="N45" s="133">
        <v>155</v>
      </c>
      <c r="O45" s="133">
        <v>430</v>
      </c>
      <c r="P45" s="133">
        <v>940</v>
      </c>
      <c r="Q45" s="133">
        <v>580</v>
      </c>
      <c r="R45" s="133">
        <v>3304</v>
      </c>
      <c r="S45" s="190">
        <v>218</v>
      </c>
      <c r="T45" s="191" t="s">
        <v>9</v>
      </c>
      <c r="U45" s="133">
        <v>161</v>
      </c>
      <c r="V45" s="133">
        <v>133</v>
      </c>
      <c r="W45" s="133" t="s">
        <v>8</v>
      </c>
      <c r="X45" s="133" t="s">
        <v>8</v>
      </c>
      <c r="Y45" s="132">
        <v>2766</v>
      </c>
      <c r="Z45" s="181" t="s">
        <v>9</v>
      </c>
      <c r="AA45" s="190">
        <v>422</v>
      </c>
      <c r="AB45" s="133">
        <v>1387</v>
      </c>
      <c r="AC45" s="181" t="s">
        <v>9</v>
      </c>
      <c r="AD45" s="133" t="s">
        <v>9</v>
      </c>
      <c r="AE45" s="133" t="s">
        <v>9</v>
      </c>
      <c r="AF45" s="133" t="s">
        <v>9</v>
      </c>
      <c r="AG45" s="133">
        <v>2504</v>
      </c>
      <c r="AH45" s="132" t="s">
        <v>9</v>
      </c>
      <c r="AI45" s="231"/>
      <c r="AJ45" s="60" t="s">
        <v>53</v>
      </c>
      <c r="AK45" s="363">
        <v>0.99099999999999999</v>
      </c>
      <c r="AL45" s="258">
        <v>1.48</v>
      </c>
      <c r="AM45" s="259">
        <v>0.59</v>
      </c>
      <c r="AN45" s="10"/>
      <c r="AO45" s="295" t="s">
        <v>53</v>
      </c>
      <c r="AP45" s="299">
        <v>800.00008000000798</v>
      </c>
      <c r="AQ45" s="304">
        <v>31.76</v>
      </c>
      <c r="AR45" s="206">
        <v>107</v>
      </c>
      <c r="AS45" s="274">
        <v>2666.6666666666665</v>
      </c>
      <c r="AT45" s="275">
        <v>105.86666666666667</v>
      </c>
      <c r="AU45" s="275">
        <f t="shared" si="0"/>
        <v>356.31</v>
      </c>
    </row>
    <row r="46" spans="1:47" ht="15" customHeight="1" thickBot="1" x14ac:dyDescent="0.3">
      <c r="A46" s="518"/>
      <c r="B46" s="200" t="s">
        <v>54</v>
      </c>
      <c r="C46" s="22">
        <v>1470</v>
      </c>
      <c r="D46" s="51">
        <v>1345</v>
      </c>
      <c r="E46" s="183">
        <v>1280</v>
      </c>
      <c r="F46" s="186">
        <v>1165</v>
      </c>
      <c r="G46" s="186">
        <v>1203</v>
      </c>
      <c r="H46" s="186">
        <v>1137</v>
      </c>
      <c r="I46" s="186">
        <v>1147</v>
      </c>
      <c r="J46" s="186">
        <v>1161</v>
      </c>
      <c r="K46" s="187">
        <v>1172</v>
      </c>
      <c r="L46" s="136">
        <v>1074</v>
      </c>
      <c r="M46" s="108">
        <v>806</v>
      </c>
      <c r="N46" s="108">
        <v>843</v>
      </c>
      <c r="O46" s="108">
        <v>1142</v>
      </c>
      <c r="P46" s="108">
        <v>2001</v>
      </c>
      <c r="Q46" s="108">
        <v>1698</v>
      </c>
      <c r="R46" s="108">
        <v>3059</v>
      </c>
      <c r="S46" s="134">
        <v>1482</v>
      </c>
      <c r="T46" s="135">
        <v>1131</v>
      </c>
      <c r="U46" s="108">
        <v>965</v>
      </c>
      <c r="V46" s="108">
        <v>683</v>
      </c>
      <c r="W46" s="108">
        <v>274</v>
      </c>
      <c r="X46" s="108">
        <v>116</v>
      </c>
      <c r="Y46" s="118">
        <v>2040</v>
      </c>
      <c r="Z46" s="136">
        <v>2306</v>
      </c>
      <c r="AA46" s="134">
        <v>2318</v>
      </c>
      <c r="AB46" s="108">
        <v>3444</v>
      </c>
      <c r="AC46" s="136">
        <v>579.29999999999995</v>
      </c>
      <c r="AD46" s="108">
        <v>1492.4</v>
      </c>
      <c r="AE46" s="108">
        <v>970.7</v>
      </c>
      <c r="AF46" s="108">
        <v>950.1</v>
      </c>
      <c r="AG46" s="108">
        <v>12394.8</v>
      </c>
      <c r="AH46" s="118">
        <v>256</v>
      </c>
      <c r="AI46" s="231"/>
      <c r="AJ46" s="96" t="s">
        <v>54</v>
      </c>
      <c r="AK46" s="364">
        <v>1.145</v>
      </c>
      <c r="AL46" s="266">
        <v>1.1259999999999999</v>
      </c>
      <c r="AM46" s="267">
        <v>0.96</v>
      </c>
      <c r="AN46" s="10"/>
      <c r="AO46" s="310" t="s">
        <v>54</v>
      </c>
      <c r="AP46" s="311">
        <v>33.00000330000033</v>
      </c>
      <c r="AQ46" s="312">
        <v>13.77</v>
      </c>
      <c r="AR46" s="313">
        <v>3</v>
      </c>
      <c r="AS46" s="270">
        <v>110</v>
      </c>
      <c r="AT46" s="271">
        <v>45.9</v>
      </c>
      <c r="AU46" s="271">
        <f t="shared" si="0"/>
        <v>9.99</v>
      </c>
    </row>
    <row r="47" spans="1:47" ht="15" customHeight="1" thickBot="1" x14ac:dyDescent="0.3">
      <c r="A47" s="359" t="s">
        <v>55</v>
      </c>
      <c r="B47" s="424" t="s">
        <v>56</v>
      </c>
      <c r="C47" s="101" t="s">
        <v>9</v>
      </c>
      <c r="D47" s="189">
        <v>10</v>
      </c>
      <c r="E47" s="101" t="s">
        <v>9</v>
      </c>
      <c r="F47" s="102" t="s">
        <v>9</v>
      </c>
      <c r="G47" s="102" t="s">
        <v>9</v>
      </c>
      <c r="H47" s="102" t="s">
        <v>9</v>
      </c>
      <c r="I47" s="102" t="s">
        <v>9</v>
      </c>
      <c r="J47" s="102" t="s">
        <v>9</v>
      </c>
      <c r="K47" s="103" t="s">
        <v>9</v>
      </c>
      <c r="L47" s="123">
        <v>3</v>
      </c>
      <c r="M47" s="119" t="s">
        <v>8</v>
      </c>
      <c r="N47" s="119" t="s">
        <v>8</v>
      </c>
      <c r="O47" s="119" t="s">
        <v>8</v>
      </c>
      <c r="P47" s="119">
        <v>6</v>
      </c>
      <c r="Q47" s="119">
        <v>12</v>
      </c>
      <c r="R47" s="119">
        <v>2469</v>
      </c>
      <c r="S47" s="120">
        <v>4</v>
      </c>
      <c r="T47" s="121" t="s">
        <v>8</v>
      </c>
      <c r="U47" s="119" t="s">
        <v>9</v>
      </c>
      <c r="V47" s="119" t="s">
        <v>8</v>
      </c>
      <c r="W47" s="119" t="s">
        <v>9</v>
      </c>
      <c r="X47" s="119" t="s">
        <v>9</v>
      </c>
      <c r="Y47" s="122">
        <v>3</v>
      </c>
      <c r="Z47" s="123" t="s">
        <v>9</v>
      </c>
      <c r="AA47" s="276" t="s">
        <v>9</v>
      </c>
      <c r="AB47" s="119" t="s">
        <v>9</v>
      </c>
      <c r="AC47" s="123" t="s">
        <v>9</v>
      </c>
      <c r="AD47" s="119" t="s">
        <v>9</v>
      </c>
      <c r="AE47" s="119" t="s">
        <v>9</v>
      </c>
      <c r="AF47" s="119" t="s">
        <v>9</v>
      </c>
      <c r="AG47" s="119" t="s">
        <v>9</v>
      </c>
      <c r="AH47" s="122" t="s">
        <v>9</v>
      </c>
      <c r="AI47" s="231"/>
      <c r="AJ47" s="139" t="s">
        <v>56</v>
      </c>
      <c r="AK47" s="365">
        <v>1.53</v>
      </c>
      <c r="AL47" s="264">
        <v>0.42</v>
      </c>
      <c r="AM47" s="265">
        <v>0.26</v>
      </c>
      <c r="AN47" s="10"/>
      <c r="AO47" s="314" t="s">
        <v>56</v>
      </c>
      <c r="AP47" s="315">
        <v>210.00002100000214</v>
      </c>
      <c r="AQ47" s="316">
        <v>0.77</v>
      </c>
      <c r="AR47" s="317">
        <v>7</v>
      </c>
      <c r="AS47" s="276">
        <v>700.00000000000011</v>
      </c>
      <c r="AT47" s="277">
        <v>2.5666666666666669</v>
      </c>
      <c r="AU47" s="277">
        <f t="shared" si="0"/>
        <v>23.310000000000002</v>
      </c>
    </row>
    <row r="48" spans="1:47" ht="15" customHeight="1" x14ac:dyDescent="0.25">
      <c r="A48" s="518" t="s">
        <v>57</v>
      </c>
      <c r="B48" s="407" t="s">
        <v>58</v>
      </c>
      <c r="C48" s="16">
        <v>0</v>
      </c>
      <c r="D48" s="50">
        <v>561</v>
      </c>
      <c r="E48" s="179">
        <v>190</v>
      </c>
      <c r="F48" s="56">
        <v>350</v>
      </c>
      <c r="G48" s="56">
        <v>0</v>
      </c>
      <c r="H48" s="56">
        <v>381</v>
      </c>
      <c r="I48" s="56">
        <v>357</v>
      </c>
      <c r="J48" s="56">
        <v>0</v>
      </c>
      <c r="K48" s="155">
        <v>0</v>
      </c>
      <c r="L48" s="181">
        <v>366</v>
      </c>
      <c r="M48" s="133">
        <v>310</v>
      </c>
      <c r="N48" s="133">
        <v>392</v>
      </c>
      <c r="O48" s="133">
        <v>5</v>
      </c>
      <c r="P48" s="133">
        <v>3</v>
      </c>
      <c r="Q48" s="133">
        <v>3</v>
      </c>
      <c r="R48" s="133">
        <v>3309</v>
      </c>
      <c r="S48" s="190">
        <v>20</v>
      </c>
      <c r="T48" s="191">
        <v>20</v>
      </c>
      <c r="U48" s="133">
        <v>17</v>
      </c>
      <c r="V48" s="133">
        <v>14</v>
      </c>
      <c r="W48" s="133">
        <v>13</v>
      </c>
      <c r="X48" s="133">
        <v>14</v>
      </c>
      <c r="Y48" s="132">
        <v>446</v>
      </c>
      <c r="Z48" s="181">
        <v>1316</v>
      </c>
      <c r="AA48" s="190">
        <v>248</v>
      </c>
      <c r="AB48" s="133">
        <v>124</v>
      </c>
      <c r="AC48" s="181">
        <v>1009</v>
      </c>
      <c r="AD48" s="133">
        <v>658.7</v>
      </c>
      <c r="AE48" s="133">
        <v>506.9</v>
      </c>
      <c r="AF48" s="133">
        <v>445.9</v>
      </c>
      <c r="AG48" s="133" t="s">
        <v>8</v>
      </c>
      <c r="AH48" s="132">
        <v>1901.5</v>
      </c>
      <c r="AI48" s="231"/>
      <c r="AJ48" s="140" t="s">
        <v>58</v>
      </c>
      <c r="AK48" s="363">
        <v>0.84</v>
      </c>
      <c r="AL48" s="258">
        <v>1.43</v>
      </c>
      <c r="AM48" s="259">
        <v>0.55000000000000004</v>
      </c>
      <c r="AN48" s="10"/>
      <c r="AO48" s="295" t="s">
        <v>58</v>
      </c>
      <c r="AP48" s="299">
        <v>400.00004000000399</v>
      </c>
      <c r="AQ48" s="304">
        <v>0.63</v>
      </c>
      <c r="AR48" s="206">
        <v>5</v>
      </c>
      <c r="AS48" s="274">
        <v>1333.3333333333333</v>
      </c>
      <c r="AT48" s="275">
        <v>2.1</v>
      </c>
      <c r="AU48" s="275">
        <f t="shared" si="0"/>
        <v>16.649999999999999</v>
      </c>
    </row>
    <row r="49" spans="1:47" ht="15" customHeight="1" x14ac:dyDescent="0.25">
      <c r="A49" s="518"/>
      <c r="B49" s="292" t="s">
        <v>59</v>
      </c>
      <c r="C49" s="19">
        <v>6</v>
      </c>
      <c r="D49" s="124">
        <v>11</v>
      </c>
      <c r="E49" s="129">
        <v>0</v>
      </c>
      <c r="F49" s="9">
        <v>7</v>
      </c>
      <c r="G49" s="9">
        <v>0</v>
      </c>
      <c r="H49" s="9">
        <v>6</v>
      </c>
      <c r="I49" s="9">
        <v>7</v>
      </c>
      <c r="J49" s="9">
        <v>6</v>
      </c>
      <c r="K49" s="124">
        <v>6</v>
      </c>
      <c r="L49" s="127">
        <v>26</v>
      </c>
      <c r="M49" s="18">
        <v>20</v>
      </c>
      <c r="N49" s="18">
        <v>27</v>
      </c>
      <c r="O49" s="18" t="s">
        <v>9</v>
      </c>
      <c r="P49" s="18" t="s">
        <v>9</v>
      </c>
      <c r="Q49" s="18" t="s">
        <v>9</v>
      </c>
      <c r="R49" s="18">
        <v>3940</v>
      </c>
      <c r="S49" s="153" t="s">
        <v>8</v>
      </c>
      <c r="T49" s="125" t="s">
        <v>9</v>
      </c>
      <c r="U49" s="18" t="s">
        <v>9</v>
      </c>
      <c r="V49" s="18" t="s">
        <v>9</v>
      </c>
      <c r="W49" s="18" t="s">
        <v>9</v>
      </c>
      <c r="X49" s="18" t="s">
        <v>9</v>
      </c>
      <c r="Y49" s="126" t="s">
        <v>9</v>
      </c>
      <c r="Z49" s="127">
        <v>34</v>
      </c>
      <c r="AA49" s="255" t="s">
        <v>9</v>
      </c>
      <c r="AB49" s="18" t="s">
        <v>9</v>
      </c>
      <c r="AC49" s="127" t="s">
        <v>9</v>
      </c>
      <c r="AD49" s="18" t="s">
        <v>9</v>
      </c>
      <c r="AE49" s="18" t="s">
        <v>9</v>
      </c>
      <c r="AF49" s="18" t="s">
        <v>9</v>
      </c>
      <c r="AG49" s="18" t="s">
        <v>9</v>
      </c>
      <c r="AH49" s="126" t="s">
        <v>9</v>
      </c>
      <c r="AI49" s="232"/>
      <c r="AJ49" s="100" t="s">
        <v>59</v>
      </c>
      <c r="AK49" s="246">
        <v>1.08</v>
      </c>
      <c r="AL49" s="12">
        <v>1.19</v>
      </c>
      <c r="AM49" s="242">
        <v>0.55000000000000004</v>
      </c>
      <c r="AN49" s="10"/>
      <c r="AO49" s="235" t="s">
        <v>59</v>
      </c>
      <c r="AP49" s="300">
        <v>500.00005000000499</v>
      </c>
      <c r="AQ49" s="305">
        <v>1.69</v>
      </c>
      <c r="AR49" s="296">
        <v>37</v>
      </c>
      <c r="AS49" s="255">
        <v>1666.6666666666667</v>
      </c>
      <c r="AT49" s="253">
        <v>5.6333333333333337</v>
      </c>
      <c r="AU49" s="253">
        <f t="shared" si="0"/>
        <v>123.21000000000001</v>
      </c>
    </row>
    <row r="50" spans="1:47" ht="15" customHeight="1" x14ac:dyDescent="0.25">
      <c r="A50" s="518"/>
      <c r="B50" s="293" t="s">
        <v>60</v>
      </c>
      <c r="C50" s="19">
        <v>38</v>
      </c>
      <c r="D50" s="124">
        <v>61</v>
      </c>
      <c r="E50" s="129">
        <v>0</v>
      </c>
      <c r="F50" s="9">
        <v>30</v>
      </c>
      <c r="G50" s="9">
        <v>0</v>
      </c>
      <c r="H50" s="9">
        <v>35</v>
      </c>
      <c r="I50" s="9">
        <v>34</v>
      </c>
      <c r="J50" s="9">
        <v>33</v>
      </c>
      <c r="K50" s="124">
        <v>35</v>
      </c>
      <c r="L50" s="127">
        <v>39</v>
      </c>
      <c r="M50" s="18">
        <v>35</v>
      </c>
      <c r="N50" s="18">
        <v>37</v>
      </c>
      <c r="O50" s="18" t="s">
        <v>9</v>
      </c>
      <c r="P50" s="18" t="s">
        <v>9</v>
      </c>
      <c r="Q50" s="18" t="s">
        <v>9</v>
      </c>
      <c r="R50" s="18">
        <v>3129</v>
      </c>
      <c r="S50" s="153">
        <v>7</v>
      </c>
      <c r="T50" s="125" t="s">
        <v>8</v>
      </c>
      <c r="U50" s="18" t="s">
        <v>8</v>
      </c>
      <c r="V50" s="18" t="s">
        <v>8</v>
      </c>
      <c r="W50" s="18" t="s">
        <v>9</v>
      </c>
      <c r="X50" s="18" t="s">
        <v>9</v>
      </c>
      <c r="Y50" s="126">
        <v>35</v>
      </c>
      <c r="Z50" s="127">
        <v>89</v>
      </c>
      <c r="AA50" s="153">
        <v>12</v>
      </c>
      <c r="AB50" s="108">
        <v>12</v>
      </c>
      <c r="AC50" s="127" t="s">
        <v>9</v>
      </c>
      <c r="AD50" s="18" t="s">
        <v>9</v>
      </c>
      <c r="AE50" s="18" t="s">
        <v>9</v>
      </c>
      <c r="AF50" s="18" t="s">
        <v>9</v>
      </c>
      <c r="AG50" s="18" t="s">
        <v>9</v>
      </c>
      <c r="AH50" s="126" t="s">
        <v>8</v>
      </c>
      <c r="AI50" s="232"/>
      <c r="AJ50" s="3" t="s">
        <v>60</v>
      </c>
      <c r="AK50" s="246">
        <v>0.57100000000000006</v>
      </c>
      <c r="AL50" s="12">
        <v>0.94</v>
      </c>
      <c r="AM50" s="242">
        <v>0.41</v>
      </c>
      <c r="AN50" s="10"/>
      <c r="AO50" s="235" t="s">
        <v>60</v>
      </c>
      <c r="AP50" s="300">
        <v>30.000003000000294</v>
      </c>
      <c r="AQ50" s="305">
        <v>1.34</v>
      </c>
      <c r="AR50" s="296">
        <v>4</v>
      </c>
      <c r="AS50" s="255">
        <v>99.999999999999986</v>
      </c>
      <c r="AT50" s="253">
        <v>4.4666666666666668</v>
      </c>
      <c r="AU50" s="253">
        <f t="shared" si="0"/>
        <v>13.32</v>
      </c>
    </row>
    <row r="51" spans="1:47" ht="15" customHeight="1" x14ac:dyDescent="0.25">
      <c r="A51" s="518"/>
      <c r="B51" s="481" t="s">
        <v>61</v>
      </c>
      <c r="C51" s="19" t="s">
        <v>11</v>
      </c>
      <c r="D51" s="296" t="s">
        <v>11</v>
      </c>
      <c r="E51" s="129" t="s">
        <v>11</v>
      </c>
      <c r="F51" s="129" t="s">
        <v>11</v>
      </c>
      <c r="G51" s="129" t="s">
        <v>11</v>
      </c>
      <c r="H51" s="129" t="s">
        <v>11</v>
      </c>
      <c r="I51" s="129" t="s">
        <v>11</v>
      </c>
      <c r="J51" s="129" t="s">
        <v>11</v>
      </c>
      <c r="K51" s="296" t="s">
        <v>11</v>
      </c>
      <c r="L51" s="127">
        <v>7</v>
      </c>
      <c r="M51" s="18">
        <v>8</v>
      </c>
      <c r="N51" s="18">
        <v>8</v>
      </c>
      <c r="O51" s="18">
        <v>5</v>
      </c>
      <c r="P51" s="18">
        <v>5</v>
      </c>
      <c r="Q51" s="18">
        <v>3</v>
      </c>
      <c r="R51" s="18">
        <v>1735</v>
      </c>
      <c r="S51" s="153">
        <v>5</v>
      </c>
      <c r="T51" s="125">
        <v>10</v>
      </c>
      <c r="U51" s="18">
        <v>9</v>
      </c>
      <c r="V51" s="18">
        <v>9</v>
      </c>
      <c r="W51" s="18">
        <v>7</v>
      </c>
      <c r="X51" s="18">
        <v>7</v>
      </c>
      <c r="Y51" s="126">
        <v>6</v>
      </c>
      <c r="Z51" s="127">
        <v>12</v>
      </c>
      <c r="AA51" s="153">
        <v>8</v>
      </c>
      <c r="AB51" s="18">
        <v>14</v>
      </c>
      <c r="AC51" s="127" t="s">
        <v>9</v>
      </c>
      <c r="AD51" s="18" t="s">
        <v>9</v>
      </c>
      <c r="AE51" s="18" t="s">
        <v>9</v>
      </c>
      <c r="AF51" s="18" t="s">
        <v>9</v>
      </c>
      <c r="AG51" s="18" t="s">
        <v>9</v>
      </c>
      <c r="AH51" s="126" t="s">
        <v>9</v>
      </c>
      <c r="AI51" s="6"/>
      <c r="AJ51" s="141" t="s">
        <v>61</v>
      </c>
      <c r="AK51" s="246" t="s">
        <v>11</v>
      </c>
      <c r="AL51" s="12">
        <v>0.97</v>
      </c>
      <c r="AM51" s="242">
        <v>0.54</v>
      </c>
      <c r="AN51" s="10"/>
      <c r="AO51" s="236" t="s">
        <v>61</v>
      </c>
      <c r="AP51" s="300">
        <v>210.00002100000214</v>
      </c>
      <c r="AQ51" s="305">
        <v>0.81</v>
      </c>
      <c r="AR51" s="296">
        <v>15</v>
      </c>
      <c r="AS51" s="255">
        <v>700.00000000000011</v>
      </c>
      <c r="AT51" s="253">
        <v>2.7</v>
      </c>
      <c r="AU51" s="253">
        <f t="shared" si="0"/>
        <v>49.95</v>
      </c>
    </row>
    <row r="52" spans="1:47" ht="15" customHeight="1" x14ac:dyDescent="0.25">
      <c r="A52" s="518"/>
      <c r="B52" s="482" t="s">
        <v>62</v>
      </c>
      <c r="C52" s="19" t="s">
        <v>9</v>
      </c>
      <c r="D52" s="124" t="s">
        <v>9</v>
      </c>
      <c r="E52" s="129" t="s">
        <v>9</v>
      </c>
      <c r="F52" s="9" t="s">
        <v>9</v>
      </c>
      <c r="G52" s="9" t="s">
        <v>9</v>
      </c>
      <c r="H52" s="9" t="s">
        <v>9</v>
      </c>
      <c r="I52" s="9" t="s">
        <v>9</v>
      </c>
      <c r="J52" s="9" t="s">
        <v>9</v>
      </c>
      <c r="K52" s="124" t="s">
        <v>9</v>
      </c>
      <c r="L52" s="127">
        <v>88</v>
      </c>
      <c r="M52" s="18">
        <v>95</v>
      </c>
      <c r="N52" s="18">
        <v>20</v>
      </c>
      <c r="O52" s="18">
        <v>47</v>
      </c>
      <c r="P52" s="18">
        <v>76</v>
      </c>
      <c r="Q52" s="18">
        <v>96</v>
      </c>
      <c r="R52" s="18">
        <v>1804</v>
      </c>
      <c r="S52" s="153">
        <v>40</v>
      </c>
      <c r="T52" s="125">
        <v>14</v>
      </c>
      <c r="U52" s="18">
        <v>17</v>
      </c>
      <c r="V52" s="18">
        <v>19</v>
      </c>
      <c r="W52" s="18">
        <v>14</v>
      </c>
      <c r="X52" s="18">
        <v>30</v>
      </c>
      <c r="Y52" s="126">
        <v>6</v>
      </c>
      <c r="Z52" s="127">
        <v>13</v>
      </c>
      <c r="AA52" s="153">
        <v>28</v>
      </c>
      <c r="AB52" s="18">
        <v>34</v>
      </c>
      <c r="AC52" s="127" t="s">
        <v>9</v>
      </c>
      <c r="AD52" s="18" t="s">
        <v>9</v>
      </c>
      <c r="AE52" s="18" t="s">
        <v>9</v>
      </c>
      <c r="AF52" s="18" t="s">
        <v>9</v>
      </c>
      <c r="AG52" s="18" t="s">
        <v>9</v>
      </c>
      <c r="AH52" s="126" t="s">
        <v>9</v>
      </c>
      <c r="AI52" s="231"/>
      <c r="AJ52" s="142" t="s">
        <v>62</v>
      </c>
      <c r="AK52" s="246">
        <v>0.57200000000000006</v>
      </c>
      <c r="AL52" s="12">
        <v>1.36</v>
      </c>
      <c r="AM52" s="242">
        <v>0.31</v>
      </c>
      <c r="AN52" s="10"/>
      <c r="AO52" s="234" t="s">
        <v>62</v>
      </c>
      <c r="AP52" s="300">
        <v>280.00002800000283</v>
      </c>
      <c r="AQ52" s="305">
        <v>0.92</v>
      </c>
      <c r="AR52" s="296">
        <v>5</v>
      </c>
      <c r="AS52" s="255">
        <v>933.33333333333348</v>
      </c>
      <c r="AT52" s="253">
        <v>3.0666666666666669</v>
      </c>
      <c r="AU52" s="253">
        <f t="shared" si="0"/>
        <v>16.649999999999999</v>
      </c>
    </row>
    <row r="53" spans="1:47" ht="15" customHeight="1" x14ac:dyDescent="0.25">
      <c r="A53" s="518"/>
      <c r="B53" s="241" t="s">
        <v>63</v>
      </c>
      <c r="C53" s="19">
        <v>30</v>
      </c>
      <c r="D53" s="124">
        <v>55</v>
      </c>
      <c r="E53" s="129">
        <v>69</v>
      </c>
      <c r="F53" s="9">
        <v>39</v>
      </c>
      <c r="G53" s="9">
        <v>39</v>
      </c>
      <c r="H53" s="9">
        <v>50</v>
      </c>
      <c r="I53" s="9">
        <v>39</v>
      </c>
      <c r="J53" s="9">
        <v>44</v>
      </c>
      <c r="K53" s="124">
        <v>42</v>
      </c>
      <c r="L53" s="127">
        <v>75</v>
      </c>
      <c r="M53" s="18">
        <v>63</v>
      </c>
      <c r="N53" s="18">
        <v>74</v>
      </c>
      <c r="O53" s="18">
        <v>63</v>
      </c>
      <c r="P53" s="18">
        <v>119</v>
      </c>
      <c r="Q53" s="18">
        <v>58</v>
      </c>
      <c r="R53" s="18">
        <v>3010</v>
      </c>
      <c r="S53" s="153">
        <v>51</v>
      </c>
      <c r="T53" s="125">
        <v>84</v>
      </c>
      <c r="U53" s="18">
        <v>59</v>
      </c>
      <c r="V53" s="18">
        <v>51</v>
      </c>
      <c r="W53" s="18">
        <v>33</v>
      </c>
      <c r="X53" s="18">
        <v>32</v>
      </c>
      <c r="Y53" s="126">
        <v>75</v>
      </c>
      <c r="Z53" s="127">
        <v>109</v>
      </c>
      <c r="AA53" s="20">
        <v>113</v>
      </c>
      <c r="AB53" s="9">
        <v>329</v>
      </c>
      <c r="AC53" s="127" t="s">
        <v>9</v>
      </c>
      <c r="AD53" s="18" t="s">
        <v>9</v>
      </c>
      <c r="AE53" s="18" t="s">
        <v>9</v>
      </c>
      <c r="AF53" s="18" t="s">
        <v>9</v>
      </c>
      <c r="AG53" s="18" t="s">
        <v>8</v>
      </c>
      <c r="AH53" s="126" t="s">
        <v>9</v>
      </c>
      <c r="AI53" s="231"/>
      <c r="AJ53" s="60" t="s">
        <v>63</v>
      </c>
      <c r="AK53" s="246">
        <v>0.69299999999999995</v>
      </c>
      <c r="AL53" s="12">
        <v>1.1000000000000001</v>
      </c>
      <c r="AM53" s="242">
        <v>0.42</v>
      </c>
      <c r="AN53" s="10"/>
      <c r="AO53" s="234" t="s">
        <v>63</v>
      </c>
      <c r="AP53" s="300">
        <v>210.00002100000214</v>
      </c>
      <c r="AQ53" s="305">
        <v>1.39</v>
      </c>
      <c r="AR53" s="296">
        <v>7</v>
      </c>
      <c r="AS53" s="255">
        <v>700.00000000000011</v>
      </c>
      <c r="AT53" s="253">
        <v>4.6333333333333329</v>
      </c>
      <c r="AU53" s="253">
        <f t="shared" si="0"/>
        <v>23.310000000000002</v>
      </c>
    </row>
    <row r="54" spans="1:47" ht="15" customHeight="1" x14ac:dyDescent="0.25">
      <c r="A54" s="518"/>
      <c r="B54" s="483" t="s">
        <v>64</v>
      </c>
      <c r="C54" s="19" t="s">
        <v>11</v>
      </c>
      <c r="D54" s="296" t="s">
        <v>11</v>
      </c>
      <c r="E54" s="129" t="s">
        <v>11</v>
      </c>
      <c r="F54" s="129" t="s">
        <v>11</v>
      </c>
      <c r="G54" s="129" t="s">
        <v>11</v>
      </c>
      <c r="H54" s="129" t="s">
        <v>11</v>
      </c>
      <c r="I54" s="129" t="s">
        <v>11</v>
      </c>
      <c r="J54" s="129" t="s">
        <v>11</v>
      </c>
      <c r="K54" s="296" t="s">
        <v>11</v>
      </c>
      <c r="L54" s="127" t="s">
        <v>11</v>
      </c>
      <c r="M54" s="18" t="s">
        <v>11</v>
      </c>
      <c r="N54" s="18" t="s">
        <v>11</v>
      </c>
      <c r="O54" s="18" t="s">
        <v>11</v>
      </c>
      <c r="P54" s="18" t="s">
        <v>11</v>
      </c>
      <c r="Q54" s="18" t="s">
        <v>11</v>
      </c>
      <c r="R54" s="18" t="s">
        <v>11</v>
      </c>
      <c r="S54" s="153" t="s">
        <v>11</v>
      </c>
      <c r="T54" s="125" t="s">
        <v>11</v>
      </c>
      <c r="U54" s="18" t="s">
        <v>11</v>
      </c>
      <c r="V54" s="18" t="s">
        <v>11</v>
      </c>
      <c r="W54" s="18" t="s">
        <v>11</v>
      </c>
      <c r="X54" s="18" t="s">
        <v>11</v>
      </c>
      <c r="Y54" s="126" t="s">
        <v>11</v>
      </c>
      <c r="Z54" s="127" t="s">
        <v>11</v>
      </c>
      <c r="AA54" s="255" t="s">
        <v>9</v>
      </c>
      <c r="AB54" s="18" t="s">
        <v>9</v>
      </c>
      <c r="AC54" s="127" t="s">
        <v>11</v>
      </c>
      <c r="AD54" s="18" t="s">
        <v>11</v>
      </c>
      <c r="AE54" s="18" t="s">
        <v>11</v>
      </c>
      <c r="AF54" s="18" t="s">
        <v>11</v>
      </c>
      <c r="AG54" s="18" t="s">
        <v>11</v>
      </c>
      <c r="AH54" s="126" t="s">
        <v>11</v>
      </c>
      <c r="AI54" s="232"/>
      <c r="AJ54" s="143" t="s">
        <v>64</v>
      </c>
      <c r="AK54" s="246" t="s">
        <v>11</v>
      </c>
      <c r="AL54" s="248" t="s">
        <v>11</v>
      </c>
      <c r="AM54" s="243" t="s">
        <v>11</v>
      </c>
      <c r="AN54" s="10"/>
      <c r="AO54" s="236" t="s">
        <v>64</v>
      </c>
      <c r="AP54" s="302">
        <v>120.00001200000118</v>
      </c>
      <c r="AQ54" s="253" t="s">
        <v>11</v>
      </c>
      <c r="AR54" s="298" t="s">
        <v>11</v>
      </c>
      <c r="AS54" s="255">
        <v>399.99999999999994</v>
      </c>
      <c r="AT54" s="253" t="s">
        <v>11</v>
      </c>
      <c r="AU54" s="253" t="s">
        <v>11</v>
      </c>
    </row>
    <row r="55" spans="1:47" ht="15" customHeight="1" x14ac:dyDescent="0.25">
      <c r="A55" s="518"/>
      <c r="B55" s="481" t="s">
        <v>65</v>
      </c>
      <c r="C55" s="19">
        <v>1</v>
      </c>
      <c r="D55" s="124">
        <v>8</v>
      </c>
      <c r="E55" s="129">
        <v>15</v>
      </c>
      <c r="F55" s="9">
        <v>3</v>
      </c>
      <c r="G55" s="9">
        <v>0</v>
      </c>
      <c r="H55" s="9">
        <v>4</v>
      </c>
      <c r="I55" s="9">
        <v>1</v>
      </c>
      <c r="J55" s="9" t="s">
        <v>9</v>
      </c>
      <c r="K55" s="124" t="s">
        <v>9</v>
      </c>
      <c r="L55" s="127" t="s">
        <v>8</v>
      </c>
      <c r="M55" s="18" t="s">
        <v>8</v>
      </c>
      <c r="N55" s="18" t="s">
        <v>9</v>
      </c>
      <c r="O55" s="18">
        <v>11</v>
      </c>
      <c r="P55" s="18" t="s">
        <v>8</v>
      </c>
      <c r="Q55" s="18" t="s">
        <v>8</v>
      </c>
      <c r="R55" s="18">
        <v>1783</v>
      </c>
      <c r="S55" s="153" t="s">
        <v>8</v>
      </c>
      <c r="T55" s="125">
        <v>19</v>
      </c>
      <c r="U55" s="18" t="s">
        <v>8</v>
      </c>
      <c r="V55" s="18" t="s">
        <v>8</v>
      </c>
      <c r="W55" s="18">
        <v>41</v>
      </c>
      <c r="X55" s="18" t="s">
        <v>8</v>
      </c>
      <c r="Y55" s="126">
        <v>25</v>
      </c>
      <c r="Z55" s="127">
        <v>23</v>
      </c>
      <c r="AA55" s="255" t="s">
        <v>9</v>
      </c>
      <c r="AB55" s="18" t="s">
        <v>9</v>
      </c>
      <c r="AC55" s="127" t="s">
        <v>9</v>
      </c>
      <c r="AD55" s="18" t="s">
        <v>9</v>
      </c>
      <c r="AE55" s="18" t="s">
        <v>9</v>
      </c>
      <c r="AF55" s="18" t="s">
        <v>9</v>
      </c>
      <c r="AG55" s="18" t="s">
        <v>9</v>
      </c>
      <c r="AH55" s="126" t="s">
        <v>9</v>
      </c>
      <c r="AI55" s="6"/>
      <c r="AJ55" s="141" t="s">
        <v>65</v>
      </c>
      <c r="AK55" s="246">
        <v>1.034</v>
      </c>
      <c r="AL55" s="249">
        <v>141</v>
      </c>
      <c r="AM55" s="242">
        <v>0.37</v>
      </c>
      <c r="AN55" s="10"/>
      <c r="AO55" s="236" t="s">
        <v>65</v>
      </c>
      <c r="AP55" s="300">
        <v>180.0000180000018</v>
      </c>
      <c r="AQ55" s="305">
        <v>3.09</v>
      </c>
      <c r="AR55" s="296">
        <v>17</v>
      </c>
      <c r="AS55" s="255">
        <v>600</v>
      </c>
      <c r="AT55" s="253">
        <v>10.3</v>
      </c>
      <c r="AU55" s="253">
        <f t="shared" si="0"/>
        <v>56.61</v>
      </c>
    </row>
    <row r="56" spans="1:47" ht="15" customHeight="1" x14ac:dyDescent="0.25">
      <c r="A56" s="518"/>
      <c r="B56" s="482" t="s">
        <v>66</v>
      </c>
      <c r="C56" s="19" t="s">
        <v>9</v>
      </c>
      <c r="D56" s="124" t="s">
        <v>9</v>
      </c>
      <c r="E56" s="129" t="s">
        <v>9</v>
      </c>
      <c r="F56" s="9" t="s">
        <v>9</v>
      </c>
      <c r="G56" s="9" t="s">
        <v>9</v>
      </c>
      <c r="H56" s="9" t="s">
        <v>9</v>
      </c>
      <c r="I56" s="9" t="s">
        <v>9</v>
      </c>
      <c r="J56" s="9" t="s">
        <v>9</v>
      </c>
      <c r="K56" s="124" t="s">
        <v>9</v>
      </c>
      <c r="L56" s="127" t="s">
        <v>9</v>
      </c>
      <c r="M56" s="18" t="s">
        <v>9</v>
      </c>
      <c r="N56" s="18" t="s">
        <v>9</v>
      </c>
      <c r="O56" s="18" t="s">
        <v>9</v>
      </c>
      <c r="P56" s="18" t="s">
        <v>9</v>
      </c>
      <c r="Q56" s="18" t="s">
        <v>9</v>
      </c>
      <c r="R56" s="18">
        <v>1130</v>
      </c>
      <c r="S56" s="153" t="s">
        <v>8</v>
      </c>
      <c r="T56" s="125" t="s">
        <v>9</v>
      </c>
      <c r="U56" s="18" t="s">
        <v>9</v>
      </c>
      <c r="V56" s="18" t="s">
        <v>9</v>
      </c>
      <c r="W56" s="18" t="s">
        <v>9</v>
      </c>
      <c r="X56" s="18" t="s">
        <v>9</v>
      </c>
      <c r="Y56" s="126" t="s">
        <v>9</v>
      </c>
      <c r="Z56" s="127" t="s">
        <v>9</v>
      </c>
      <c r="AA56" s="255" t="s">
        <v>9</v>
      </c>
      <c r="AB56" s="18" t="s">
        <v>9</v>
      </c>
      <c r="AC56" s="127" t="s">
        <v>9</v>
      </c>
      <c r="AD56" s="18" t="s">
        <v>9</v>
      </c>
      <c r="AE56" s="18" t="s">
        <v>9</v>
      </c>
      <c r="AF56" s="18" t="s">
        <v>9</v>
      </c>
      <c r="AG56" s="18" t="s">
        <v>9</v>
      </c>
      <c r="AH56" s="126" t="s">
        <v>9</v>
      </c>
      <c r="AI56" s="6"/>
      <c r="AJ56" s="142" t="s">
        <v>66</v>
      </c>
      <c r="AK56" s="246">
        <v>0.51400000000000001</v>
      </c>
      <c r="AL56" s="12">
        <v>0.99</v>
      </c>
      <c r="AM56" s="242">
        <v>1.4</v>
      </c>
      <c r="AN56" s="10"/>
      <c r="AO56" s="235" t="s">
        <v>66</v>
      </c>
      <c r="AP56" s="300" t="s">
        <v>11</v>
      </c>
      <c r="AQ56" s="305">
        <v>2.36</v>
      </c>
      <c r="AR56" s="296">
        <v>9</v>
      </c>
      <c r="AS56" s="255" t="s">
        <v>11</v>
      </c>
      <c r="AT56" s="253">
        <v>7.8666666666666663</v>
      </c>
      <c r="AU56" s="253">
        <f t="shared" si="0"/>
        <v>29.97</v>
      </c>
    </row>
    <row r="57" spans="1:47" ht="15" customHeight="1" x14ac:dyDescent="0.25">
      <c r="A57" s="518"/>
      <c r="B57" s="291" t="s">
        <v>67</v>
      </c>
      <c r="C57" s="19">
        <v>0</v>
      </c>
      <c r="D57" s="124">
        <v>79</v>
      </c>
      <c r="E57" s="129" t="s">
        <v>9</v>
      </c>
      <c r="F57" s="9">
        <v>0</v>
      </c>
      <c r="G57" s="9" t="s">
        <v>9</v>
      </c>
      <c r="H57" s="9" t="s">
        <v>9</v>
      </c>
      <c r="I57" s="9" t="s">
        <v>9</v>
      </c>
      <c r="J57" s="9" t="s">
        <v>9</v>
      </c>
      <c r="K57" s="124" t="s">
        <v>9</v>
      </c>
      <c r="L57" s="127">
        <v>8</v>
      </c>
      <c r="M57" s="18">
        <v>4</v>
      </c>
      <c r="N57" s="18">
        <v>16</v>
      </c>
      <c r="O57" s="18">
        <v>9</v>
      </c>
      <c r="P57" s="18" t="s">
        <v>9</v>
      </c>
      <c r="Q57" s="18" t="s">
        <v>9</v>
      </c>
      <c r="R57" s="18">
        <v>9267</v>
      </c>
      <c r="S57" s="153">
        <v>16</v>
      </c>
      <c r="T57" s="125">
        <v>10</v>
      </c>
      <c r="U57" s="18">
        <v>9</v>
      </c>
      <c r="V57" s="18">
        <v>6</v>
      </c>
      <c r="W57" s="18">
        <v>8</v>
      </c>
      <c r="X57" s="18" t="s">
        <v>8</v>
      </c>
      <c r="Y57" s="126" t="s">
        <v>9</v>
      </c>
      <c r="Z57" s="127">
        <v>100</v>
      </c>
      <c r="AA57" s="255" t="s">
        <v>9</v>
      </c>
      <c r="AB57" s="18" t="s">
        <v>9</v>
      </c>
      <c r="AC57" s="127" t="s">
        <v>9</v>
      </c>
      <c r="AD57" s="18" t="s">
        <v>8</v>
      </c>
      <c r="AE57" s="18" t="s">
        <v>9</v>
      </c>
      <c r="AF57" s="18" t="s">
        <v>9</v>
      </c>
      <c r="AG57" s="18" t="s">
        <v>9</v>
      </c>
      <c r="AH57" s="126" t="s">
        <v>9</v>
      </c>
      <c r="AI57" s="231"/>
      <c r="AJ57" s="97" t="s">
        <v>67</v>
      </c>
      <c r="AK57" s="246">
        <v>0.81700000000000006</v>
      </c>
      <c r="AL57" s="12">
        <v>1.24</v>
      </c>
      <c r="AM57" s="242">
        <v>0.3</v>
      </c>
      <c r="AN57" s="10"/>
      <c r="AO57" s="234" t="s">
        <v>67</v>
      </c>
      <c r="AP57" s="300">
        <v>500.00005000000499</v>
      </c>
      <c r="AQ57" s="305">
        <v>1.1200000000000001</v>
      </c>
      <c r="AR57" s="296">
        <v>6</v>
      </c>
      <c r="AS57" s="255">
        <v>1666.6666666666667</v>
      </c>
      <c r="AT57" s="253">
        <v>3.7333333333333338</v>
      </c>
      <c r="AU57" s="253">
        <f t="shared" si="0"/>
        <v>19.98</v>
      </c>
    </row>
    <row r="58" spans="1:47" ht="15" customHeight="1" x14ac:dyDescent="0.25">
      <c r="A58" s="518"/>
      <c r="B58" s="291" t="s">
        <v>68</v>
      </c>
      <c r="C58" s="19" t="s">
        <v>9</v>
      </c>
      <c r="D58" s="124" t="s">
        <v>9</v>
      </c>
      <c r="E58" s="129" t="s">
        <v>9</v>
      </c>
      <c r="F58" s="9" t="s">
        <v>9</v>
      </c>
      <c r="G58" s="9" t="s">
        <v>9</v>
      </c>
      <c r="H58" s="9" t="s">
        <v>9</v>
      </c>
      <c r="I58" s="9" t="s">
        <v>9</v>
      </c>
      <c r="J58" s="9" t="s">
        <v>9</v>
      </c>
      <c r="K58" s="124" t="s">
        <v>9</v>
      </c>
      <c r="L58" s="127">
        <v>7</v>
      </c>
      <c r="M58" s="18">
        <v>10</v>
      </c>
      <c r="N58" s="18" t="s">
        <v>9</v>
      </c>
      <c r="O58" s="18" t="s">
        <v>9</v>
      </c>
      <c r="P58" s="18" t="s">
        <v>9</v>
      </c>
      <c r="Q58" s="18" t="s">
        <v>9</v>
      </c>
      <c r="R58" s="18">
        <v>8720</v>
      </c>
      <c r="S58" s="153" t="s">
        <v>9</v>
      </c>
      <c r="T58" s="125" t="s">
        <v>9</v>
      </c>
      <c r="U58" s="18" t="s">
        <v>9</v>
      </c>
      <c r="V58" s="18" t="s">
        <v>9</v>
      </c>
      <c r="W58" s="18" t="s">
        <v>9</v>
      </c>
      <c r="X58" s="18" t="s">
        <v>9</v>
      </c>
      <c r="Y58" s="126" t="s">
        <v>9</v>
      </c>
      <c r="Z58" s="127" t="s">
        <v>9</v>
      </c>
      <c r="AA58" s="255" t="s">
        <v>9</v>
      </c>
      <c r="AB58" s="18" t="s">
        <v>9</v>
      </c>
      <c r="AC58" s="127" t="s">
        <v>9</v>
      </c>
      <c r="AD58" s="18" t="s">
        <v>9</v>
      </c>
      <c r="AE58" s="18" t="s">
        <v>9</v>
      </c>
      <c r="AF58" s="18" t="s">
        <v>9</v>
      </c>
      <c r="AG58" s="18" t="s">
        <v>9</v>
      </c>
      <c r="AH58" s="126" t="s">
        <v>9</v>
      </c>
      <c r="AI58" s="6"/>
      <c r="AJ58" s="97" t="s">
        <v>68</v>
      </c>
      <c r="AK58" s="246">
        <v>0.81100000000000005</v>
      </c>
      <c r="AL58" s="12">
        <v>0.5</v>
      </c>
      <c r="AM58" s="242">
        <v>0.11</v>
      </c>
      <c r="AN58" s="10"/>
      <c r="AO58" s="236" t="s">
        <v>68</v>
      </c>
      <c r="AP58" s="300">
        <v>790.00007900000787</v>
      </c>
      <c r="AQ58" s="305">
        <v>1.71</v>
      </c>
      <c r="AR58" s="296">
        <v>20</v>
      </c>
      <c r="AS58" s="255">
        <v>2633.3333333333335</v>
      </c>
      <c r="AT58" s="253">
        <v>5.7</v>
      </c>
      <c r="AU58" s="253">
        <f t="shared" si="0"/>
        <v>66.599999999999994</v>
      </c>
    </row>
    <row r="59" spans="1:47" ht="15" customHeight="1" x14ac:dyDescent="0.25">
      <c r="A59" s="518"/>
      <c r="B59" s="241" t="s">
        <v>69</v>
      </c>
      <c r="C59" s="19">
        <v>277</v>
      </c>
      <c r="D59" s="124">
        <v>413</v>
      </c>
      <c r="E59" s="129">
        <v>699</v>
      </c>
      <c r="F59" s="9">
        <v>482</v>
      </c>
      <c r="G59" s="9">
        <v>408</v>
      </c>
      <c r="H59" s="9">
        <v>411</v>
      </c>
      <c r="I59" s="9">
        <v>460</v>
      </c>
      <c r="J59" s="9">
        <v>321</v>
      </c>
      <c r="K59" s="124">
        <v>393</v>
      </c>
      <c r="L59" s="127">
        <v>370</v>
      </c>
      <c r="M59" s="18">
        <v>343</v>
      </c>
      <c r="N59" s="18">
        <v>347</v>
      </c>
      <c r="O59" s="18">
        <v>273</v>
      </c>
      <c r="P59" s="18">
        <v>542</v>
      </c>
      <c r="Q59" s="18">
        <v>604</v>
      </c>
      <c r="R59" s="18">
        <v>3412</v>
      </c>
      <c r="S59" s="153">
        <v>318</v>
      </c>
      <c r="T59" s="125">
        <v>395</v>
      </c>
      <c r="U59" s="18">
        <v>201</v>
      </c>
      <c r="V59" s="18">
        <v>151</v>
      </c>
      <c r="W59" s="18">
        <v>107</v>
      </c>
      <c r="X59" s="18">
        <v>104</v>
      </c>
      <c r="Y59" s="126">
        <v>1796</v>
      </c>
      <c r="Z59" s="127">
        <v>1317</v>
      </c>
      <c r="AA59" s="153">
        <v>35</v>
      </c>
      <c r="AB59" s="18">
        <v>266</v>
      </c>
      <c r="AC59" s="127" t="s">
        <v>8</v>
      </c>
      <c r="AD59" s="18" t="s">
        <v>9</v>
      </c>
      <c r="AE59" s="18" t="s">
        <v>9</v>
      </c>
      <c r="AF59" s="18" t="s">
        <v>9</v>
      </c>
      <c r="AG59" s="18">
        <v>3693.1</v>
      </c>
      <c r="AH59" s="126">
        <v>2014.5</v>
      </c>
      <c r="AI59" s="231"/>
      <c r="AJ59" s="60" t="s">
        <v>69</v>
      </c>
      <c r="AK59" s="246">
        <v>0.89500000000000002</v>
      </c>
      <c r="AL59" s="12">
        <v>1.44</v>
      </c>
      <c r="AM59" s="242">
        <v>0.79</v>
      </c>
      <c r="AN59" s="10"/>
      <c r="AO59" s="234" t="s">
        <v>69</v>
      </c>
      <c r="AP59" s="300">
        <v>740.00007400000743</v>
      </c>
      <c r="AQ59" s="305">
        <v>7.45</v>
      </c>
      <c r="AR59" s="296">
        <v>20</v>
      </c>
      <c r="AS59" s="255">
        <v>2466.666666666667</v>
      </c>
      <c r="AT59" s="253">
        <v>24.833333333333336</v>
      </c>
      <c r="AU59" s="253">
        <f t="shared" si="0"/>
        <v>66.599999999999994</v>
      </c>
    </row>
    <row r="60" spans="1:47" ht="15" customHeight="1" x14ac:dyDescent="0.25">
      <c r="A60" s="518"/>
      <c r="B60" s="292" t="s">
        <v>70</v>
      </c>
      <c r="C60" s="19" t="s">
        <v>9</v>
      </c>
      <c r="D60" s="124" t="s">
        <v>9</v>
      </c>
      <c r="E60" s="129" t="s">
        <v>9</v>
      </c>
      <c r="F60" s="9" t="s">
        <v>9</v>
      </c>
      <c r="G60" s="9" t="s">
        <v>9</v>
      </c>
      <c r="H60" s="9" t="s">
        <v>9</v>
      </c>
      <c r="I60" s="9" t="s">
        <v>9</v>
      </c>
      <c r="J60" s="9" t="s">
        <v>9</v>
      </c>
      <c r="K60" s="124" t="s">
        <v>9</v>
      </c>
      <c r="L60" s="127">
        <v>47</v>
      </c>
      <c r="M60" s="18">
        <v>44</v>
      </c>
      <c r="N60" s="18">
        <v>36</v>
      </c>
      <c r="O60" s="18">
        <v>20</v>
      </c>
      <c r="P60" s="18">
        <v>32</v>
      </c>
      <c r="Q60" s="18">
        <v>35</v>
      </c>
      <c r="R60" s="18">
        <v>4051</v>
      </c>
      <c r="S60" s="153">
        <v>38</v>
      </c>
      <c r="T60" s="125">
        <v>35</v>
      </c>
      <c r="U60" s="18">
        <v>27</v>
      </c>
      <c r="V60" s="18">
        <v>27</v>
      </c>
      <c r="W60" s="18">
        <v>26</v>
      </c>
      <c r="X60" s="18">
        <v>56</v>
      </c>
      <c r="Y60" s="126" t="s">
        <v>9</v>
      </c>
      <c r="Z60" s="127">
        <v>80</v>
      </c>
      <c r="AA60" s="255" t="s">
        <v>9</v>
      </c>
      <c r="AB60" s="18">
        <v>26</v>
      </c>
      <c r="AC60" s="127" t="s">
        <v>9</v>
      </c>
      <c r="AD60" s="18" t="s">
        <v>9</v>
      </c>
      <c r="AE60" s="18" t="s">
        <v>9</v>
      </c>
      <c r="AF60" s="18" t="s">
        <v>9</v>
      </c>
      <c r="AG60" s="18" t="s">
        <v>9</v>
      </c>
      <c r="AH60" s="126" t="s">
        <v>9</v>
      </c>
      <c r="AI60" s="232"/>
      <c r="AJ60" s="100" t="s">
        <v>70</v>
      </c>
      <c r="AK60" s="246">
        <v>0.501</v>
      </c>
      <c r="AL60" s="12">
        <v>1.05</v>
      </c>
      <c r="AM60" s="242">
        <v>0.36</v>
      </c>
      <c r="AN60" s="10"/>
      <c r="AO60" s="235" t="s">
        <v>70</v>
      </c>
      <c r="AP60" s="300">
        <v>760.00007600000754</v>
      </c>
      <c r="AQ60" s="305">
        <v>1.77</v>
      </c>
      <c r="AR60" s="296">
        <v>20</v>
      </c>
      <c r="AS60" s="255">
        <v>2533.333333333333</v>
      </c>
      <c r="AT60" s="253">
        <v>5.9</v>
      </c>
      <c r="AU60" s="253">
        <f t="shared" si="0"/>
        <v>66.599999999999994</v>
      </c>
    </row>
    <row r="61" spans="1:47" ht="15" customHeight="1" thickBot="1" x14ac:dyDescent="0.3">
      <c r="A61" s="518"/>
      <c r="B61" s="293" t="s">
        <v>71</v>
      </c>
      <c r="C61" s="185">
        <v>120</v>
      </c>
      <c r="D61" s="187">
        <v>201</v>
      </c>
      <c r="E61" s="183">
        <v>302</v>
      </c>
      <c r="F61" s="186">
        <v>276</v>
      </c>
      <c r="G61" s="186">
        <v>257</v>
      </c>
      <c r="H61" s="186">
        <v>276</v>
      </c>
      <c r="I61" s="186">
        <v>272</v>
      </c>
      <c r="J61" s="186">
        <v>261</v>
      </c>
      <c r="K61" s="187">
        <v>268</v>
      </c>
      <c r="L61" s="136">
        <v>1986</v>
      </c>
      <c r="M61" s="108">
        <v>2033</v>
      </c>
      <c r="N61" s="108">
        <v>2112</v>
      </c>
      <c r="O61" s="108">
        <v>947</v>
      </c>
      <c r="P61" s="108">
        <v>2238</v>
      </c>
      <c r="Q61" s="108">
        <v>1623</v>
      </c>
      <c r="R61" s="108">
        <v>8813</v>
      </c>
      <c r="S61" s="134">
        <v>1483</v>
      </c>
      <c r="T61" s="135">
        <v>2301</v>
      </c>
      <c r="U61" s="108">
        <v>583</v>
      </c>
      <c r="V61" s="108">
        <v>347</v>
      </c>
      <c r="W61" s="108">
        <v>194</v>
      </c>
      <c r="X61" s="108">
        <v>225</v>
      </c>
      <c r="Y61" s="118">
        <v>2931</v>
      </c>
      <c r="Z61" s="136">
        <v>3845</v>
      </c>
      <c r="AA61" s="134">
        <v>1053</v>
      </c>
      <c r="AB61" s="108">
        <v>3459</v>
      </c>
      <c r="AC61" s="136">
        <v>2214.6</v>
      </c>
      <c r="AD61" s="108">
        <v>1127.9000000000001</v>
      </c>
      <c r="AE61" s="108">
        <v>1051.9000000000001</v>
      </c>
      <c r="AF61" s="108">
        <v>820.2</v>
      </c>
      <c r="AG61" s="108">
        <v>3334.8</v>
      </c>
      <c r="AH61" s="118">
        <v>2382</v>
      </c>
      <c r="AI61" s="232"/>
      <c r="AJ61" s="3" t="s">
        <v>71</v>
      </c>
      <c r="AK61" s="364">
        <v>0.85</v>
      </c>
      <c r="AL61" s="266">
        <v>0.88</v>
      </c>
      <c r="AM61" s="267">
        <v>0.87</v>
      </c>
      <c r="AN61" s="10"/>
      <c r="AO61" s="326" t="s">
        <v>71</v>
      </c>
      <c r="AP61" s="311">
        <v>1500.0001500000149</v>
      </c>
      <c r="AQ61" s="312">
        <v>7.39</v>
      </c>
      <c r="AR61" s="313">
        <v>10</v>
      </c>
      <c r="AS61" s="270">
        <v>5000</v>
      </c>
      <c r="AT61" s="271">
        <v>24.633333333333333</v>
      </c>
      <c r="AU61" s="271">
        <f t="shared" si="0"/>
        <v>33.299999999999997</v>
      </c>
    </row>
    <row r="62" spans="1:47" ht="15" customHeight="1" thickBot="1" x14ac:dyDescent="0.3">
      <c r="A62" s="359" t="s">
        <v>72</v>
      </c>
      <c r="B62" s="424" t="s">
        <v>73</v>
      </c>
      <c r="C62" s="101" t="s">
        <v>9</v>
      </c>
      <c r="D62" s="103" t="s">
        <v>9</v>
      </c>
      <c r="E62" s="188" t="s">
        <v>9</v>
      </c>
      <c r="F62" s="102" t="s">
        <v>9</v>
      </c>
      <c r="G62" s="102" t="s">
        <v>9</v>
      </c>
      <c r="H62" s="102" t="s">
        <v>9</v>
      </c>
      <c r="I62" s="102" t="s">
        <v>9</v>
      </c>
      <c r="J62" s="102" t="s">
        <v>9</v>
      </c>
      <c r="K62" s="103" t="s">
        <v>9</v>
      </c>
      <c r="L62" s="123" t="s">
        <v>9</v>
      </c>
      <c r="M62" s="119" t="s">
        <v>9</v>
      </c>
      <c r="N62" s="119" t="s">
        <v>8</v>
      </c>
      <c r="O62" s="119">
        <v>507.14285714285677</v>
      </c>
      <c r="P62" s="119" t="s">
        <v>9</v>
      </c>
      <c r="Q62" s="119">
        <v>2499.9999999999986</v>
      </c>
      <c r="R62" s="119">
        <v>557.14285714285677</v>
      </c>
      <c r="S62" s="120">
        <v>1732.142857142856</v>
      </c>
      <c r="T62" s="121">
        <v>789.28571428571388</v>
      </c>
      <c r="U62" s="119" t="s">
        <v>8</v>
      </c>
      <c r="V62" s="119">
        <v>567.85714285714243</v>
      </c>
      <c r="W62" s="119">
        <v>449.9999999999996</v>
      </c>
      <c r="X62" s="119">
        <v>291.42857142857127</v>
      </c>
      <c r="Y62" s="122">
        <v>3092.8571428571413</v>
      </c>
      <c r="Z62" s="123">
        <v>2007.142857142856</v>
      </c>
      <c r="AA62" s="120">
        <v>19.09001350020068</v>
      </c>
      <c r="AB62" s="119">
        <v>2203.5714285714271</v>
      </c>
      <c r="AC62" s="123" t="s">
        <v>8</v>
      </c>
      <c r="AD62" s="119" t="s">
        <v>8</v>
      </c>
      <c r="AE62" s="119" t="s">
        <v>8</v>
      </c>
      <c r="AF62" s="119" t="s">
        <v>8</v>
      </c>
      <c r="AG62" s="119" t="s">
        <v>8</v>
      </c>
      <c r="AH62" s="122">
        <v>922.3404255319158</v>
      </c>
      <c r="AI62" s="231"/>
      <c r="AJ62" s="139" t="s">
        <v>73</v>
      </c>
      <c r="AK62" s="365">
        <v>0</v>
      </c>
      <c r="AL62" s="264">
        <v>1.95</v>
      </c>
      <c r="AM62" s="265">
        <v>0.83</v>
      </c>
      <c r="AN62" s="10"/>
      <c r="AO62" s="314" t="s">
        <v>73</v>
      </c>
      <c r="AP62" s="315">
        <v>660.00006600000654</v>
      </c>
      <c r="AQ62" s="316">
        <v>14.91</v>
      </c>
      <c r="AR62" s="488">
        <v>20</v>
      </c>
      <c r="AS62" s="276">
        <v>2200</v>
      </c>
      <c r="AT62" s="277">
        <v>49.7</v>
      </c>
      <c r="AU62" s="277">
        <f t="shared" si="0"/>
        <v>66.599999999999994</v>
      </c>
    </row>
    <row r="63" spans="1:47" ht="15" customHeight="1" x14ac:dyDescent="0.25">
      <c r="A63" s="518" t="s">
        <v>74</v>
      </c>
      <c r="B63" s="407" t="s">
        <v>75</v>
      </c>
      <c r="C63" s="64">
        <v>1369</v>
      </c>
      <c r="D63" s="155">
        <v>2704</v>
      </c>
      <c r="E63" s="179">
        <v>2708</v>
      </c>
      <c r="F63" s="56">
        <v>1043</v>
      </c>
      <c r="G63" s="56">
        <v>778</v>
      </c>
      <c r="H63" s="56">
        <v>760</v>
      </c>
      <c r="I63" s="56">
        <v>595</v>
      </c>
      <c r="J63" s="56">
        <v>456</v>
      </c>
      <c r="K63" s="155">
        <v>352</v>
      </c>
      <c r="L63" s="181">
        <v>179</v>
      </c>
      <c r="M63" s="133">
        <v>135</v>
      </c>
      <c r="N63" s="133">
        <v>130</v>
      </c>
      <c r="O63" s="133">
        <v>495</v>
      </c>
      <c r="P63" s="133">
        <v>1060</v>
      </c>
      <c r="Q63" s="133">
        <v>666</v>
      </c>
      <c r="R63" s="133">
        <v>4920</v>
      </c>
      <c r="S63" s="190">
        <v>366</v>
      </c>
      <c r="T63" s="191">
        <v>40</v>
      </c>
      <c r="U63" s="133" t="s">
        <v>8</v>
      </c>
      <c r="V63" s="133" t="s">
        <v>8</v>
      </c>
      <c r="W63" s="133" t="s">
        <v>9</v>
      </c>
      <c r="X63" s="133" t="s">
        <v>9</v>
      </c>
      <c r="Y63" s="132">
        <v>3607</v>
      </c>
      <c r="Z63" s="181">
        <v>1747</v>
      </c>
      <c r="AA63" s="190">
        <v>107</v>
      </c>
      <c r="AB63" s="133">
        <v>751</v>
      </c>
      <c r="AC63" s="181" t="s">
        <v>9</v>
      </c>
      <c r="AD63" s="133" t="s">
        <v>9</v>
      </c>
      <c r="AE63" s="133" t="s">
        <v>9</v>
      </c>
      <c r="AF63" s="133" t="s">
        <v>9</v>
      </c>
      <c r="AG63" s="133">
        <v>4700.1000000000004</v>
      </c>
      <c r="AH63" s="132" t="s">
        <v>9</v>
      </c>
      <c r="AI63" s="231"/>
      <c r="AJ63" s="140" t="s">
        <v>75</v>
      </c>
      <c r="AK63" s="363">
        <v>0.46</v>
      </c>
      <c r="AL63" s="258">
        <v>1.42</v>
      </c>
      <c r="AM63" s="259">
        <v>0.39</v>
      </c>
      <c r="AN63" s="10"/>
      <c r="AO63" s="295" t="s">
        <v>75</v>
      </c>
      <c r="AP63" s="299">
        <v>1650.0001650000165</v>
      </c>
      <c r="AQ63" s="304">
        <v>7.46</v>
      </c>
      <c r="AR63" s="206">
        <v>9</v>
      </c>
      <c r="AS63" s="274">
        <v>5500</v>
      </c>
      <c r="AT63" s="275">
        <v>24.866666666666667</v>
      </c>
      <c r="AU63" s="275">
        <f t="shared" si="0"/>
        <v>29.97</v>
      </c>
    </row>
    <row r="64" spans="1:47" ht="15" customHeight="1" x14ac:dyDescent="0.25">
      <c r="A64" s="518"/>
      <c r="B64" s="291" t="s">
        <v>76</v>
      </c>
      <c r="C64" s="19">
        <v>640</v>
      </c>
      <c r="D64" s="124">
        <v>665</v>
      </c>
      <c r="E64" s="129">
        <v>1117</v>
      </c>
      <c r="F64" s="9">
        <v>827</v>
      </c>
      <c r="G64" s="9">
        <v>627</v>
      </c>
      <c r="H64" s="9">
        <v>630</v>
      </c>
      <c r="I64" s="9">
        <v>637</v>
      </c>
      <c r="J64" s="9">
        <v>397</v>
      </c>
      <c r="K64" s="124">
        <v>447</v>
      </c>
      <c r="L64" s="127">
        <v>795.9</v>
      </c>
      <c r="M64" s="18">
        <v>876.7</v>
      </c>
      <c r="N64" s="18">
        <v>657.3</v>
      </c>
      <c r="O64" s="18">
        <v>420.9</v>
      </c>
      <c r="P64" s="18">
        <v>1185.7</v>
      </c>
      <c r="Q64" s="18">
        <v>1150.2</v>
      </c>
      <c r="R64" s="18">
        <v>4481.3999999999996</v>
      </c>
      <c r="S64" s="153">
        <v>982.3</v>
      </c>
      <c r="T64" s="125">
        <v>633.79999999999995</v>
      </c>
      <c r="U64" s="18">
        <v>225.2</v>
      </c>
      <c r="V64" s="18">
        <v>103.6</v>
      </c>
      <c r="W64" s="18" t="s">
        <v>8</v>
      </c>
      <c r="X64" s="18">
        <v>20</v>
      </c>
      <c r="Y64" s="126">
        <v>2803.7</v>
      </c>
      <c r="Z64" s="127">
        <v>2579.6</v>
      </c>
      <c r="AA64" s="153">
        <v>261.3</v>
      </c>
      <c r="AB64" s="18">
        <v>1898.5</v>
      </c>
      <c r="AC64" s="127" t="s">
        <v>8</v>
      </c>
      <c r="AD64" s="18" t="s">
        <v>9</v>
      </c>
      <c r="AE64" s="18" t="s">
        <v>9</v>
      </c>
      <c r="AF64" s="18" t="s">
        <v>9</v>
      </c>
      <c r="AG64" s="18">
        <v>5073</v>
      </c>
      <c r="AH64" s="126">
        <v>1051.4000000000001</v>
      </c>
      <c r="AI64" s="231"/>
      <c r="AJ64" s="97" t="s">
        <v>76</v>
      </c>
      <c r="AK64" s="246">
        <v>0.8</v>
      </c>
      <c r="AL64" s="12">
        <v>1.05</v>
      </c>
      <c r="AM64" s="242">
        <v>0.68</v>
      </c>
      <c r="AN64" s="10"/>
      <c r="AO64" s="234" t="s">
        <v>76</v>
      </c>
      <c r="AP64" s="300">
        <v>1180.0001180000118</v>
      </c>
      <c r="AQ64" s="305">
        <v>3.79</v>
      </c>
      <c r="AR64" s="296">
        <v>12</v>
      </c>
      <c r="AS64" s="255">
        <v>3933.333333333333</v>
      </c>
      <c r="AT64" s="253">
        <v>12.633333333333335</v>
      </c>
      <c r="AU64" s="253">
        <f t="shared" si="0"/>
        <v>39.96</v>
      </c>
    </row>
    <row r="65" spans="1:59" ht="15" customHeight="1" x14ac:dyDescent="0.25">
      <c r="A65" s="518"/>
      <c r="B65" s="292" t="s">
        <v>77</v>
      </c>
      <c r="C65" s="19">
        <v>778</v>
      </c>
      <c r="D65" s="124">
        <v>905</v>
      </c>
      <c r="E65" s="129">
        <v>650</v>
      </c>
      <c r="F65" s="9">
        <v>597</v>
      </c>
      <c r="G65" s="9">
        <v>407</v>
      </c>
      <c r="H65" s="9">
        <v>436</v>
      </c>
      <c r="I65" s="9">
        <v>410</v>
      </c>
      <c r="J65" s="9">
        <v>479</v>
      </c>
      <c r="K65" s="124">
        <v>400</v>
      </c>
      <c r="L65" s="127">
        <v>545</v>
      </c>
      <c r="M65" s="18">
        <v>613.79999999999995</v>
      </c>
      <c r="N65" s="18">
        <v>1778.2</v>
      </c>
      <c r="O65" s="18">
        <v>1155.8</v>
      </c>
      <c r="P65" s="18">
        <v>1518.8</v>
      </c>
      <c r="Q65" s="18">
        <v>893.6</v>
      </c>
      <c r="R65" s="18">
        <v>7809.2</v>
      </c>
      <c r="S65" s="153">
        <v>574.9</v>
      </c>
      <c r="T65" s="125">
        <v>213.9</v>
      </c>
      <c r="U65" s="18">
        <v>156.9</v>
      </c>
      <c r="V65" s="18">
        <v>154.1</v>
      </c>
      <c r="W65" s="18">
        <v>209.1</v>
      </c>
      <c r="X65" s="18">
        <v>83.5</v>
      </c>
      <c r="Y65" s="126">
        <v>17453.8</v>
      </c>
      <c r="Z65" s="127">
        <v>12648.2</v>
      </c>
      <c r="AA65" s="153">
        <v>639.6</v>
      </c>
      <c r="AB65" s="18">
        <v>2077.9</v>
      </c>
      <c r="AC65" s="127">
        <v>825.1</v>
      </c>
      <c r="AD65" s="18">
        <v>338.2</v>
      </c>
      <c r="AE65" s="18">
        <v>303.2</v>
      </c>
      <c r="AF65" s="18">
        <v>220.7</v>
      </c>
      <c r="AG65" s="18">
        <v>3119.5</v>
      </c>
      <c r="AH65" s="126">
        <v>597.70000000000005</v>
      </c>
      <c r="AI65" s="232"/>
      <c r="AJ65" s="100" t="s">
        <v>77</v>
      </c>
      <c r="AK65" s="246">
        <v>1.1619999999999999</v>
      </c>
      <c r="AL65" s="12">
        <v>0.54</v>
      </c>
      <c r="AM65" s="242">
        <v>0.31</v>
      </c>
      <c r="AN65" s="10"/>
      <c r="AO65" s="235" t="s">
        <v>77</v>
      </c>
      <c r="AP65" s="300">
        <v>1200.000120000012</v>
      </c>
      <c r="AQ65" s="305">
        <v>2.71</v>
      </c>
      <c r="AR65" s="296">
        <v>1</v>
      </c>
      <c r="AS65" s="255">
        <v>4000</v>
      </c>
      <c r="AT65" s="253">
        <v>9.0333333333333332</v>
      </c>
      <c r="AU65" s="253">
        <f t="shared" si="0"/>
        <v>3.33</v>
      </c>
    </row>
    <row r="66" spans="1:59" ht="15" customHeight="1" x14ac:dyDescent="0.25">
      <c r="A66" s="518"/>
      <c r="B66" s="291" t="s">
        <v>115</v>
      </c>
      <c r="C66" s="19" t="s">
        <v>9</v>
      </c>
      <c r="D66" s="124" t="s">
        <v>9</v>
      </c>
      <c r="E66" s="129" t="s">
        <v>9</v>
      </c>
      <c r="F66" s="9" t="s">
        <v>9</v>
      </c>
      <c r="G66" s="9" t="s">
        <v>9</v>
      </c>
      <c r="H66" s="9" t="s">
        <v>9</v>
      </c>
      <c r="I66" s="9" t="s">
        <v>9</v>
      </c>
      <c r="J66" s="9" t="s">
        <v>9</v>
      </c>
      <c r="K66" s="124" t="s">
        <v>9</v>
      </c>
      <c r="L66" s="127">
        <v>19</v>
      </c>
      <c r="M66" s="18">
        <v>16.100000000000001</v>
      </c>
      <c r="N66" s="18">
        <v>8.1</v>
      </c>
      <c r="O66" s="18">
        <v>18.899999999999999</v>
      </c>
      <c r="P66" s="18">
        <v>55</v>
      </c>
      <c r="Q66" s="18">
        <v>63.4</v>
      </c>
      <c r="R66" s="18">
        <v>4524.7</v>
      </c>
      <c r="S66" s="153">
        <v>41</v>
      </c>
      <c r="T66" s="125">
        <v>4.4000000000000004</v>
      </c>
      <c r="U66" s="18" t="s">
        <v>8</v>
      </c>
      <c r="V66" s="18" t="s">
        <v>8</v>
      </c>
      <c r="W66" s="18" t="s">
        <v>9</v>
      </c>
      <c r="X66" s="18">
        <v>3.7</v>
      </c>
      <c r="Y66" s="126">
        <v>30</v>
      </c>
      <c r="Z66" s="127">
        <v>43.3</v>
      </c>
      <c r="AA66" s="153">
        <v>20.5</v>
      </c>
      <c r="AB66" s="18">
        <v>97.2</v>
      </c>
      <c r="AC66" s="127" t="s">
        <v>9</v>
      </c>
      <c r="AD66" s="18" t="s">
        <v>9</v>
      </c>
      <c r="AE66" s="18" t="s">
        <v>9</v>
      </c>
      <c r="AF66" s="18" t="s">
        <v>9</v>
      </c>
      <c r="AG66" s="18" t="s">
        <v>8</v>
      </c>
      <c r="AH66" s="126" t="s">
        <v>9</v>
      </c>
      <c r="AI66" s="6"/>
      <c r="AJ66" s="97" t="s">
        <v>115</v>
      </c>
      <c r="AK66" s="246">
        <v>1.1459999999999999</v>
      </c>
      <c r="AL66" s="12">
        <v>1.02</v>
      </c>
      <c r="AM66" s="242">
        <v>0.41</v>
      </c>
      <c r="AN66" s="10"/>
      <c r="AO66" s="236" t="s">
        <v>78</v>
      </c>
      <c r="AP66" s="300">
        <v>920.00009200000932</v>
      </c>
      <c r="AQ66" s="305">
        <v>0.7</v>
      </c>
      <c r="AR66" s="296">
        <v>5</v>
      </c>
      <c r="AS66" s="255">
        <v>3066.666666666667</v>
      </c>
      <c r="AT66" s="253">
        <v>2.3333333333333335</v>
      </c>
      <c r="AU66" s="253">
        <f t="shared" si="0"/>
        <v>16.649999999999999</v>
      </c>
    </row>
    <row r="67" spans="1:59" ht="15" customHeight="1" thickBot="1" x14ac:dyDescent="0.3">
      <c r="A67" s="518"/>
      <c r="B67" s="241" t="s">
        <v>79</v>
      </c>
      <c r="C67" s="185">
        <v>305</v>
      </c>
      <c r="D67" s="187">
        <v>459</v>
      </c>
      <c r="E67" s="183">
        <v>784</v>
      </c>
      <c r="F67" s="186">
        <v>501</v>
      </c>
      <c r="G67" s="186">
        <v>468</v>
      </c>
      <c r="H67" s="186">
        <v>444</v>
      </c>
      <c r="I67" s="186">
        <v>437</v>
      </c>
      <c r="J67" s="186">
        <v>413</v>
      </c>
      <c r="K67" s="187">
        <v>393</v>
      </c>
      <c r="L67" s="136">
        <v>853.6</v>
      </c>
      <c r="M67" s="108">
        <v>762.1</v>
      </c>
      <c r="N67" s="108">
        <v>734.3</v>
      </c>
      <c r="O67" s="108">
        <v>413</v>
      </c>
      <c r="P67" s="108">
        <v>1070.9000000000001</v>
      </c>
      <c r="Q67" s="108">
        <v>927.9</v>
      </c>
      <c r="R67" s="108">
        <v>4014.6</v>
      </c>
      <c r="S67" s="134">
        <v>1065.2</v>
      </c>
      <c r="T67" s="135">
        <v>932.8</v>
      </c>
      <c r="U67" s="108">
        <v>464.1</v>
      </c>
      <c r="V67" s="108">
        <v>255.2</v>
      </c>
      <c r="W67" s="108">
        <v>162.6</v>
      </c>
      <c r="X67" s="108">
        <v>86.8</v>
      </c>
      <c r="Y67" s="118">
        <v>6071</v>
      </c>
      <c r="Z67" s="136">
        <v>5345.3</v>
      </c>
      <c r="AA67" s="134">
        <v>236.8</v>
      </c>
      <c r="AB67" s="108">
        <v>1812.3</v>
      </c>
      <c r="AC67" s="136" t="s">
        <v>8</v>
      </c>
      <c r="AD67" s="108" t="s">
        <v>9</v>
      </c>
      <c r="AE67" s="108" t="s">
        <v>9</v>
      </c>
      <c r="AF67" s="108" t="s">
        <v>9</v>
      </c>
      <c r="AG67" s="108" t="s">
        <v>8</v>
      </c>
      <c r="AH67" s="118" t="s">
        <v>8</v>
      </c>
      <c r="AI67" s="231"/>
      <c r="AJ67" s="60" t="s">
        <v>79</v>
      </c>
      <c r="AK67" s="364">
        <v>0.90500000000000003</v>
      </c>
      <c r="AL67" s="266">
        <v>0.64</v>
      </c>
      <c r="AM67" s="267">
        <v>0.47</v>
      </c>
      <c r="AN67" s="10"/>
      <c r="AO67" s="310" t="s">
        <v>79</v>
      </c>
      <c r="AP67" s="311">
        <v>740.00007400000743</v>
      </c>
      <c r="AQ67" s="312">
        <v>8.1199999999999992</v>
      </c>
      <c r="AR67" s="313">
        <v>33</v>
      </c>
      <c r="AS67" s="270">
        <v>2466.666666666667</v>
      </c>
      <c r="AT67" s="271">
        <v>27.066666666666666</v>
      </c>
      <c r="AU67" s="271">
        <f t="shared" si="0"/>
        <v>109.89</v>
      </c>
    </row>
    <row r="68" spans="1:59" s="4" customFormat="1" ht="15" customHeight="1" x14ac:dyDescent="0.25">
      <c r="A68" s="519" t="s">
        <v>80</v>
      </c>
      <c r="B68" s="290" t="s">
        <v>84</v>
      </c>
      <c r="C68" s="177" t="s">
        <v>9</v>
      </c>
      <c r="D68" s="178" t="s">
        <v>9</v>
      </c>
      <c r="E68" s="174" t="s">
        <v>9</v>
      </c>
      <c r="F68" s="175" t="s">
        <v>9</v>
      </c>
      <c r="G68" s="175" t="s">
        <v>9</v>
      </c>
      <c r="H68" s="175" t="s">
        <v>9</v>
      </c>
      <c r="I68" s="175" t="s">
        <v>9</v>
      </c>
      <c r="J68" s="175" t="s">
        <v>9</v>
      </c>
      <c r="K68" s="178" t="s">
        <v>9</v>
      </c>
      <c r="L68" s="174" t="s">
        <v>8</v>
      </c>
      <c r="M68" s="175" t="s">
        <v>8</v>
      </c>
      <c r="N68" s="175" t="s">
        <v>9</v>
      </c>
      <c r="O68" s="175" t="s">
        <v>9</v>
      </c>
      <c r="P68" s="175" t="s">
        <v>9</v>
      </c>
      <c r="Q68" s="175" t="s">
        <v>8</v>
      </c>
      <c r="R68" s="175">
        <v>2233</v>
      </c>
      <c r="S68" s="178" t="s">
        <v>8</v>
      </c>
      <c r="T68" s="174" t="s">
        <v>9</v>
      </c>
      <c r="U68" s="175" t="s">
        <v>9</v>
      </c>
      <c r="V68" s="175" t="s">
        <v>9</v>
      </c>
      <c r="W68" s="175" t="s">
        <v>9</v>
      </c>
      <c r="X68" s="175" t="s">
        <v>9</v>
      </c>
      <c r="Y68" s="178" t="s">
        <v>9</v>
      </c>
      <c r="Z68" s="174" t="s">
        <v>9</v>
      </c>
      <c r="AA68" s="175">
        <v>0</v>
      </c>
      <c r="AB68" s="175">
        <v>0</v>
      </c>
      <c r="AC68" s="175" t="s">
        <v>9</v>
      </c>
      <c r="AD68" s="175" t="s">
        <v>9</v>
      </c>
      <c r="AE68" s="175" t="s">
        <v>9</v>
      </c>
      <c r="AF68" s="175" t="s">
        <v>9</v>
      </c>
      <c r="AG68" s="175" t="s">
        <v>9</v>
      </c>
      <c r="AH68" s="178" t="s">
        <v>9</v>
      </c>
      <c r="AI68" s="6"/>
      <c r="AJ68" s="99" t="s">
        <v>84</v>
      </c>
      <c r="AK68" s="268">
        <v>0.747</v>
      </c>
      <c r="AL68" s="261">
        <v>1.1499999999999999</v>
      </c>
      <c r="AM68" s="269">
        <v>0.46</v>
      </c>
      <c r="AO68" s="233" t="s">
        <v>84</v>
      </c>
      <c r="AP68" s="307">
        <v>21.000002100000209</v>
      </c>
      <c r="AQ68" s="308">
        <v>1.22</v>
      </c>
      <c r="AR68" s="208">
        <v>5</v>
      </c>
      <c r="AS68" s="272">
        <v>70</v>
      </c>
      <c r="AT68" s="273">
        <v>4.0666666666666664</v>
      </c>
      <c r="AU68" s="489">
        <f>AR68*3.33</f>
        <v>16.649999999999999</v>
      </c>
    </row>
    <row r="69" spans="1:59" ht="15" customHeight="1" x14ac:dyDescent="0.25">
      <c r="A69" s="520"/>
      <c r="B69" s="291" t="s">
        <v>81</v>
      </c>
      <c r="C69" s="19" t="s">
        <v>9</v>
      </c>
      <c r="D69" s="124" t="s">
        <v>9</v>
      </c>
      <c r="E69" s="129" t="s">
        <v>9</v>
      </c>
      <c r="F69" s="9" t="s">
        <v>9</v>
      </c>
      <c r="G69" s="9" t="s">
        <v>9</v>
      </c>
      <c r="H69" s="9" t="s">
        <v>9</v>
      </c>
      <c r="I69" s="9" t="s">
        <v>9</v>
      </c>
      <c r="J69" s="9" t="s">
        <v>9</v>
      </c>
      <c r="K69" s="124" t="s">
        <v>9</v>
      </c>
      <c r="L69" s="127" t="s">
        <v>9</v>
      </c>
      <c r="M69" s="18">
        <v>15</v>
      </c>
      <c r="N69" s="18" t="s">
        <v>9</v>
      </c>
      <c r="O69" s="18">
        <v>16.7</v>
      </c>
      <c r="P69" s="18" t="s">
        <v>9</v>
      </c>
      <c r="Q69" s="18" t="s">
        <v>8</v>
      </c>
      <c r="R69" s="18">
        <v>6693.1</v>
      </c>
      <c r="S69" s="126" t="s">
        <v>9</v>
      </c>
      <c r="T69" s="127">
        <v>20.3</v>
      </c>
      <c r="U69" s="18">
        <v>52.9</v>
      </c>
      <c r="V69" s="18">
        <v>21.2</v>
      </c>
      <c r="W69" s="18">
        <v>26.6</v>
      </c>
      <c r="X69" s="18" t="s">
        <v>9</v>
      </c>
      <c r="Y69" s="126" t="s">
        <v>9</v>
      </c>
      <c r="Z69" s="127" t="s">
        <v>9</v>
      </c>
      <c r="AA69" s="18">
        <v>0</v>
      </c>
      <c r="AB69" s="18">
        <v>0</v>
      </c>
      <c r="AC69" s="18" t="s">
        <v>9</v>
      </c>
      <c r="AD69" s="18" t="s">
        <v>9</v>
      </c>
      <c r="AE69" s="18" t="s">
        <v>9</v>
      </c>
      <c r="AF69" s="18" t="s">
        <v>9</v>
      </c>
      <c r="AG69" s="18" t="s">
        <v>9</v>
      </c>
      <c r="AH69" s="126" t="s">
        <v>9</v>
      </c>
      <c r="AI69" s="231"/>
      <c r="AJ69" s="60" t="s">
        <v>81</v>
      </c>
      <c r="AK69" s="363">
        <v>0.78400000000000003</v>
      </c>
      <c r="AL69" s="458">
        <v>0.8</v>
      </c>
      <c r="AM69" s="459">
        <v>0.03</v>
      </c>
      <c r="AN69" s="10"/>
      <c r="AO69" s="295" t="s">
        <v>81</v>
      </c>
      <c r="AP69" s="299">
        <v>32.000003200000322</v>
      </c>
      <c r="AQ69" s="304">
        <v>4.41</v>
      </c>
      <c r="AR69" s="206">
        <v>32</v>
      </c>
      <c r="AS69" s="274">
        <v>106.66666666666667</v>
      </c>
      <c r="AT69" s="275">
        <v>14.700000000000001</v>
      </c>
      <c r="AU69" s="253">
        <f t="shared" si="0"/>
        <v>106.56</v>
      </c>
    </row>
    <row r="70" spans="1:59" ht="15" customHeight="1" x14ac:dyDescent="0.25">
      <c r="A70" s="520"/>
      <c r="B70" s="291" t="s">
        <v>82</v>
      </c>
      <c r="C70" s="19" t="s">
        <v>9</v>
      </c>
      <c r="D70" s="124" t="s">
        <v>9</v>
      </c>
      <c r="E70" s="129" t="s">
        <v>9</v>
      </c>
      <c r="F70" s="9" t="s">
        <v>9</v>
      </c>
      <c r="G70" s="9" t="s">
        <v>9</v>
      </c>
      <c r="H70" s="9" t="s">
        <v>9</v>
      </c>
      <c r="I70" s="9" t="s">
        <v>9</v>
      </c>
      <c r="J70" s="9" t="s">
        <v>9</v>
      </c>
      <c r="K70" s="124" t="s">
        <v>9</v>
      </c>
      <c r="L70" s="129" t="s">
        <v>9</v>
      </c>
      <c r="M70" s="9" t="s">
        <v>9</v>
      </c>
      <c r="N70" s="9" t="s">
        <v>9</v>
      </c>
      <c r="O70" s="9">
        <v>1876.5</v>
      </c>
      <c r="P70" s="9" t="s">
        <v>9</v>
      </c>
      <c r="Q70" s="9" t="s">
        <v>9</v>
      </c>
      <c r="R70" s="9">
        <v>4016.6</v>
      </c>
      <c r="S70" s="124" t="s">
        <v>9</v>
      </c>
      <c r="T70" s="129" t="s">
        <v>9</v>
      </c>
      <c r="U70" s="9" t="s">
        <v>9</v>
      </c>
      <c r="V70" s="9" t="s">
        <v>9</v>
      </c>
      <c r="W70" s="9" t="s">
        <v>9</v>
      </c>
      <c r="X70" s="9" t="s">
        <v>9</v>
      </c>
      <c r="Y70" s="124" t="s">
        <v>9</v>
      </c>
      <c r="Z70" s="129" t="s">
        <v>9</v>
      </c>
      <c r="AA70" s="9">
        <v>0</v>
      </c>
      <c r="AB70" s="9">
        <v>0</v>
      </c>
      <c r="AC70" s="9" t="s">
        <v>9</v>
      </c>
      <c r="AD70" s="9" t="s">
        <v>9</v>
      </c>
      <c r="AE70" s="9" t="s">
        <v>9</v>
      </c>
      <c r="AF70" s="9" t="s">
        <v>9</v>
      </c>
      <c r="AG70" s="9" t="s">
        <v>9</v>
      </c>
      <c r="AH70" s="124" t="s">
        <v>9</v>
      </c>
      <c r="AI70" s="231"/>
      <c r="AJ70" s="97" t="s">
        <v>82</v>
      </c>
      <c r="AK70" s="246">
        <v>0.33</v>
      </c>
      <c r="AL70" s="12">
        <v>1.18</v>
      </c>
      <c r="AM70" s="242">
        <v>0.34</v>
      </c>
      <c r="AN70" s="10"/>
      <c r="AO70" s="236" t="s">
        <v>82</v>
      </c>
      <c r="AP70" s="300">
        <v>280.00002800000283</v>
      </c>
      <c r="AQ70" s="305">
        <v>4.51</v>
      </c>
      <c r="AR70" s="296">
        <v>46</v>
      </c>
      <c r="AS70" s="255">
        <v>933.33333333333348</v>
      </c>
      <c r="AT70" s="253">
        <v>15.033333333333333</v>
      </c>
      <c r="AU70" s="253">
        <f t="shared" si="0"/>
        <v>153.18</v>
      </c>
    </row>
    <row r="71" spans="1:59" ht="15" customHeight="1" thickBot="1" x14ac:dyDescent="0.3">
      <c r="A71" s="521"/>
      <c r="B71" s="460" t="s">
        <v>83</v>
      </c>
      <c r="C71" s="22" t="s">
        <v>9</v>
      </c>
      <c r="D71" s="51" t="s">
        <v>9</v>
      </c>
      <c r="E71" s="73" t="s">
        <v>9</v>
      </c>
      <c r="F71" s="36" t="s">
        <v>9</v>
      </c>
      <c r="G71" s="36" t="s">
        <v>9</v>
      </c>
      <c r="H71" s="36" t="s">
        <v>9</v>
      </c>
      <c r="I71" s="36" t="s">
        <v>9</v>
      </c>
      <c r="J71" s="36" t="s">
        <v>9</v>
      </c>
      <c r="K71" s="51" t="s">
        <v>9</v>
      </c>
      <c r="L71" s="130" t="s">
        <v>11</v>
      </c>
      <c r="M71" s="151" t="s">
        <v>11</v>
      </c>
      <c r="N71" s="151" t="s">
        <v>11</v>
      </c>
      <c r="O71" s="151" t="s">
        <v>11</v>
      </c>
      <c r="P71" s="151" t="s">
        <v>11</v>
      </c>
      <c r="Q71" s="151" t="s">
        <v>11</v>
      </c>
      <c r="R71" s="151" t="s">
        <v>11</v>
      </c>
      <c r="S71" s="152" t="s">
        <v>11</v>
      </c>
      <c r="T71" s="130" t="s">
        <v>11</v>
      </c>
      <c r="U71" s="151" t="s">
        <v>11</v>
      </c>
      <c r="V71" s="151" t="s">
        <v>11</v>
      </c>
      <c r="W71" s="151" t="s">
        <v>11</v>
      </c>
      <c r="X71" s="151" t="s">
        <v>11</v>
      </c>
      <c r="Y71" s="152" t="s">
        <v>11</v>
      </c>
      <c r="Z71" s="130" t="s">
        <v>11</v>
      </c>
      <c r="AA71" s="151">
        <v>0</v>
      </c>
      <c r="AB71" s="151">
        <v>0</v>
      </c>
      <c r="AC71" s="151" t="s">
        <v>11</v>
      </c>
      <c r="AD71" s="151" t="s">
        <v>11</v>
      </c>
      <c r="AE71" s="151" t="s">
        <v>11</v>
      </c>
      <c r="AF71" s="151" t="s">
        <v>11</v>
      </c>
      <c r="AG71" s="151" t="s">
        <v>11</v>
      </c>
      <c r="AH71" s="152" t="s">
        <v>11</v>
      </c>
      <c r="AI71" s="6"/>
      <c r="AJ71" s="147" t="s">
        <v>83</v>
      </c>
      <c r="AK71" s="362">
        <v>0.33</v>
      </c>
      <c r="AL71" s="401" t="s">
        <v>11</v>
      </c>
      <c r="AM71" s="147" t="s">
        <v>11</v>
      </c>
      <c r="AN71" s="10"/>
      <c r="AO71" s="490" t="s">
        <v>83</v>
      </c>
      <c r="AP71" s="303">
        <v>800.00008000000798</v>
      </c>
      <c r="AQ71" s="257" t="s">
        <v>11</v>
      </c>
      <c r="AR71" s="491" t="s">
        <v>11</v>
      </c>
      <c r="AS71" s="256">
        <v>2666.6666666666665</v>
      </c>
      <c r="AT71" s="257" t="s">
        <v>11</v>
      </c>
      <c r="AU71" s="492" t="s">
        <v>11</v>
      </c>
    </row>
    <row r="72" spans="1:59" s="4" customFormat="1" ht="15" customHeight="1" thickBot="1" x14ac:dyDescent="0.3">
      <c r="A72" s="359" t="s">
        <v>138</v>
      </c>
      <c r="B72" s="280" t="s">
        <v>136</v>
      </c>
      <c r="C72" s="101" t="s">
        <v>11</v>
      </c>
      <c r="D72" s="317" t="s">
        <v>11</v>
      </c>
      <c r="E72" s="188" t="s">
        <v>11</v>
      </c>
      <c r="F72" s="188" t="s">
        <v>11</v>
      </c>
      <c r="G72" s="188" t="s">
        <v>11</v>
      </c>
      <c r="H72" s="188" t="s">
        <v>11</v>
      </c>
      <c r="I72" s="188" t="s">
        <v>11</v>
      </c>
      <c r="J72" s="188" t="s">
        <v>11</v>
      </c>
      <c r="K72" s="317" t="s">
        <v>11</v>
      </c>
      <c r="L72" s="188" t="s">
        <v>11</v>
      </c>
      <c r="M72" s="188" t="s">
        <v>11</v>
      </c>
      <c r="N72" s="188" t="s">
        <v>11</v>
      </c>
      <c r="O72" s="188" t="s">
        <v>11</v>
      </c>
      <c r="P72" s="188" t="s">
        <v>11</v>
      </c>
      <c r="Q72" s="188" t="s">
        <v>11</v>
      </c>
      <c r="R72" s="188" t="s">
        <v>11</v>
      </c>
      <c r="S72" s="103" t="s">
        <v>11</v>
      </c>
      <c r="T72" s="188" t="s">
        <v>11</v>
      </c>
      <c r="U72" s="188" t="s">
        <v>11</v>
      </c>
      <c r="V72" s="188" t="s">
        <v>11</v>
      </c>
      <c r="W72" s="188" t="s">
        <v>11</v>
      </c>
      <c r="X72" s="188" t="s">
        <v>11</v>
      </c>
      <c r="Y72" s="103" t="s">
        <v>11</v>
      </c>
      <c r="Z72" s="188" t="s">
        <v>11</v>
      </c>
      <c r="AA72" s="188" t="s">
        <v>11</v>
      </c>
      <c r="AB72" s="188" t="s">
        <v>11</v>
      </c>
      <c r="AC72" s="188" t="s">
        <v>11</v>
      </c>
      <c r="AD72" s="102" t="s">
        <v>11</v>
      </c>
      <c r="AE72" s="188" t="s">
        <v>11</v>
      </c>
      <c r="AF72" s="188" t="s">
        <v>11</v>
      </c>
      <c r="AG72" s="188" t="s">
        <v>11</v>
      </c>
      <c r="AH72" s="103" t="s">
        <v>11</v>
      </c>
      <c r="AI72" s="6"/>
      <c r="AJ72" s="139" t="s">
        <v>136</v>
      </c>
      <c r="AK72" s="443" t="s">
        <v>11</v>
      </c>
      <c r="AL72" s="365" t="s">
        <v>11</v>
      </c>
      <c r="AM72" s="486" t="s">
        <v>11</v>
      </c>
      <c r="AO72" s="424" t="s">
        <v>136</v>
      </c>
      <c r="AP72" s="485" t="s">
        <v>11</v>
      </c>
      <c r="AQ72" s="486" t="s">
        <v>11</v>
      </c>
      <c r="AR72" s="443" t="s">
        <v>11</v>
      </c>
      <c r="AS72" s="365" t="s">
        <v>11</v>
      </c>
      <c r="AT72" s="443" t="s">
        <v>11</v>
      </c>
      <c r="AU72" s="365" t="s">
        <v>11</v>
      </c>
    </row>
    <row r="73" spans="1:59" s="4" customFormat="1" ht="15" customHeight="1" thickBot="1" x14ac:dyDescent="0.3">
      <c r="A73" s="359" t="s">
        <v>139</v>
      </c>
      <c r="B73" s="280" t="s">
        <v>137</v>
      </c>
      <c r="C73" s="426" t="s">
        <v>11</v>
      </c>
      <c r="D73" s="429" t="s">
        <v>11</v>
      </c>
      <c r="E73" s="428" t="s">
        <v>11</v>
      </c>
      <c r="F73" s="428" t="s">
        <v>11</v>
      </c>
      <c r="G73" s="428" t="s">
        <v>11</v>
      </c>
      <c r="H73" s="428" t="s">
        <v>11</v>
      </c>
      <c r="I73" s="428" t="s">
        <v>11</v>
      </c>
      <c r="J73" s="428" t="s">
        <v>11</v>
      </c>
      <c r="K73" s="429" t="s">
        <v>11</v>
      </c>
      <c r="L73" s="179" t="s">
        <v>11</v>
      </c>
      <c r="M73" s="179" t="s">
        <v>11</v>
      </c>
      <c r="N73" s="179" t="s">
        <v>11</v>
      </c>
      <c r="O73" s="179" t="s">
        <v>11</v>
      </c>
      <c r="P73" s="179" t="s">
        <v>11</v>
      </c>
      <c r="Q73" s="179" t="s">
        <v>11</v>
      </c>
      <c r="R73" s="179" t="s">
        <v>11</v>
      </c>
      <c r="S73" s="427" t="s">
        <v>11</v>
      </c>
      <c r="T73" s="179" t="s">
        <v>11</v>
      </c>
      <c r="U73" s="179" t="s">
        <v>11</v>
      </c>
      <c r="V73" s="179" t="s">
        <v>11</v>
      </c>
      <c r="W73" s="179" t="s">
        <v>11</v>
      </c>
      <c r="X73" s="179" t="s">
        <v>11</v>
      </c>
      <c r="Y73" s="427" t="s">
        <v>11</v>
      </c>
      <c r="Z73" s="179" t="s">
        <v>11</v>
      </c>
      <c r="AA73" s="179" t="s">
        <v>11</v>
      </c>
      <c r="AB73" s="179" t="s">
        <v>11</v>
      </c>
      <c r="AC73" s="179" t="s">
        <v>11</v>
      </c>
      <c r="AD73" s="179" t="s">
        <v>11</v>
      </c>
      <c r="AE73" s="179" t="s">
        <v>11</v>
      </c>
      <c r="AF73" s="179" t="s">
        <v>11</v>
      </c>
      <c r="AG73" s="179" t="s">
        <v>11</v>
      </c>
      <c r="AH73" s="427" t="s">
        <v>11</v>
      </c>
      <c r="AI73" s="6"/>
      <c r="AJ73" s="61" t="s">
        <v>137</v>
      </c>
      <c r="AK73" s="444" t="s">
        <v>11</v>
      </c>
      <c r="AL73" s="442" t="s">
        <v>11</v>
      </c>
      <c r="AM73" s="487" t="s">
        <v>11</v>
      </c>
      <c r="AO73" s="370" t="s">
        <v>137</v>
      </c>
      <c r="AP73" s="484" t="s">
        <v>11</v>
      </c>
      <c r="AQ73" s="487" t="s">
        <v>11</v>
      </c>
      <c r="AR73" s="444" t="s">
        <v>11</v>
      </c>
      <c r="AS73" s="442" t="s">
        <v>11</v>
      </c>
      <c r="AT73" s="444" t="s">
        <v>11</v>
      </c>
      <c r="AU73" s="442" t="s">
        <v>11</v>
      </c>
    </row>
    <row r="74" spans="1:59" s="4" customFormat="1" ht="15" customHeight="1" thickBot="1" x14ac:dyDescent="0.3">
      <c r="A74" s="41" t="s">
        <v>107</v>
      </c>
      <c r="B74" s="42"/>
      <c r="C74" s="43">
        <f t="shared" ref="C74:AH74" si="1">SUM(C8:C71)</f>
        <v>31167</v>
      </c>
      <c r="D74" s="43">
        <f t="shared" si="1"/>
        <v>41530</v>
      </c>
      <c r="E74" s="43">
        <f t="shared" si="1"/>
        <v>34889</v>
      </c>
      <c r="F74" s="43">
        <f t="shared" si="1"/>
        <v>19868</v>
      </c>
      <c r="G74" s="43">
        <f t="shared" si="1"/>
        <v>16064</v>
      </c>
      <c r="H74" s="43">
        <f t="shared" si="1"/>
        <v>16592</v>
      </c>
      <c r="I74" s="43">
        <f t="shared" si="1"/>
        <v>13050</v>
      </c>
      <c r="J74" s="43">
        <f t="shared" si="1"/>
        <v>11768</v>
      </c>
      <c r="K74" s="43">
        <f t="shared" si="1"/>
        <v>5316</v>
      </c>
      <c r="L74" s="43">
        <f t="shared" si="1"/>
        <v>12994.5</v>
      </c>
      <c r="M74" s="43">
        <f t="shared" si="1"/>
        <v>10901.7</v>
      </c>
      <c r="N74" s="43">
        <f t="shared" si="1"/>
        <v>13616.9</v>
      </c>
      <c r="O74" s="43">
        <f t="shared" si="1"/>
        <v>19907.942857142858</v>
      </c>
      <c r="P74" s="43">
        <f t="shared" si="1"/>
        <v>40938.400000000001</v>
      </c>
      <c r="Q74" s="43">
        <f t="shared" si="1"/>
        <v>31298.100000000002</v>
      </c>
      <c r="R74" s="43">
        <f t="shared" si="1"/>
        <v>444182.74285714282</v>
      </c>
      <c r="S74" s="43">
        <f t="shared" si="1"/>
        <v>34254.542857142849</v>
      </c>
      <c r="T74" s="43">
        <f t="shared" si="1"/>
        <v>19746.485714285714</v>
      </c>
      <c r="U74" s="43">
        <f t="shared" si="1"/>
        <v>16152.1</v>
      </c>
      <c r="V74" s="43">
        <f t="shared" si="1"/>
        <v>9531.9571428571453</v>
      </c>
      <c r="W74" s="43">
        <f t="shared" si="1"/>
        <v>6787.3000000000011</v>
      </c>
      <c r="X74" s="43">
        <f t="shared" si="1"/>
        <v>4543.4285714285716</v>
      </c>
      <c r="Y74" s="43">
        <f t="shared" si="1"/>
        <v>191845.35714285713</v>
      </c>
      <c r="Z74" s="43">
        <f t="shared" si="1"/>
        <v>105209.54285714286</v>
      </c>
      <c r="AA74" s="43">
        <f t="shared" si="1"/>
        <v>13409.2900135002</v>
      </c>
      <c r="AB74" s="43">
        <f t="shared" si="1"/>
        <v>36769.471428571429</v>
      </c>
      <c r="AC74" s="43">
        <f t="shared" si="1"/>
        <v>4628</v>
      </c>
      <c r="AD74" s="43">
        <f t="shared" si="1"/>
        <v>3617.2000000000003</v>
      </c>
      <c r="AE74" s="43">
        <f t="shared" si="1"/>
        <v>2832.7</v>
      </c>
      <c r="AF74" s="43">
        <f t="shared" si="1"/>
        <v>2436.8999999999996</v>
      </c>
      <c r="AG74" s="43">
        <f t="shared" si="1"/>
        <v>109830.40000000002</v>
      </c>
      <c r="AH74" s="44">
        <f t="shared" si="1"/>
        <v>9125.4404255319168</v>
      </c>
      <c r="BG74" s="6"/>
    </row>
    <row r="75" spans="1:59" ht="14.25" customHeight="1" thickBot="1" x14ac:dyDescent="0.3">
      <c r="AI75"/>
    </row>
    <row r="76" spans="1:59" x14ac:dyDescent="0.25">
      <c r="B76" s="156" t="s">
        <v>9</v>
      </c>
      <c r="C76" s="157" t="s">
        <v>116</v>
      </c>
      <c r="D76" s="157"/>
      <c r="E76" s="157"/>
      <c r="F76" s="157"/>
      <c r="G76" s="157"/>
      <c r="H76" s="157"/>
      <c r="I76" s="158"/>
      <c r="AI76"/>
    </row>
    <row r="77" spans="1:59" x14ac:dyDescent="0.25">
      <c r="B77" s="159" t="s">
        <v>8</v>
      </c>
      <c r="C77" s="160" t="s">
        <v>117</v>
      </c>
      <c r="D77" s="160"/>
      <c r="E77" s="160"/>
      <c r="F77" s="160"/>
      <c r="G77" s="160"/>
      <c r="H77" s="160"/>
      <c r="I77" s="161"/>
      <c r="AI77"/>
    </row>
    <row r="78" spans="1:59" x14ac:dyDescent="0.25">
      <c r="B78" s="159" t="s">
        <v>11</v>
      </c>
      <c r="C78" s="160" t="s">
        <v>118</v>
      </c>
      <c r="D78" s="160"/>
      <c r="E78" s="160"/>
      <c r="F78" s="160"/>
      <c r="G78" s="160"/>
      <c r="H78" s="160"/>
      <c r="I78" s="161"/>
      <c r="AI78"/>
    </row>
    <row r="79" spans="1:59" x14ac:dyDescent="0.25">
      <c r="B79" s="159" t="s">
        <v>13</v>
      </c>
      <c r="C79" s="160" t="s">
        <v>119</v>
      </c>
      <c r="D79" s="160"/>
      <c r="E79" s="160"/>
      <c r="F79" s="160"/>
      <c r="G79" s="160"/>
      <c r="H79" s="160"/>
      <c r="I79" s="161"/>
      <c r="AI79"/>
    </row>
    <row r="80" spans="1:59" ht="15.75" thickBot="1" x14ac:dyDescent="0.3">
      <c r="B80" s="162" t="s">
        <v>85</v>
      </c>
      <c r="C80" s="163" t="s">
        <v>120</v>
      </c>
      <c r="D80" s="163"/>
      <c r="E80" s="163"/>
      <c r="F80" s="163"/>
      <c r="G80" s="163"/>
      <c r="H80" s="163"/>
      <c r="I80" s="164"/>
      <c r="AI80"/>
    </row>
    <row r="81" spans="35:35" x14ac:dyDescent="0.25">
      <c r="AI81"/>
    </row>
    <row r="82" spans="35:35" x14ac:dyDescent="0.25">
      <c r="AI82"/>
    </row>
    <row r="83" spans="35:35" x14ac:dyDescent="0.25">
      <c r="AI83"/>
    </row>
    <row r="84" spans="35:35" x14ac:dyDescent="0.25">
      <c r="AI84"/>
    </row>
    <row r="85" spans="35:35" x14ac:dyDescent="0.25">
      <c r="AI85"/>
    </row>
    <row r="86" spans="35:35" x14ac:dyDescent="0.25">
      <c r="AI86"/>
    </row>
    <row r="87" spans="35:35" x14ac:dyDescent="0.25">
      <c r="AI87"/>
    </row>
    <row r="88" spans="35:35" x14ac:dyDescent="0.25">
      <c r="AI88"/>
    </row>
    <row r="89" spans="35:35" x14ac:dyDescent="0.25">
      <c r="AI89"/>
    </row>
    <row r="90" spans="35:35" x14ac:dyDescent="0.25">
      <c r="AI90"/>
    </row>
    <row r="91" spans="35:35" x14ac:dyDescent="0.25">
      <c r="AI91"/>
    </row>
    <row r="92" spans="35:35" x14ac:dyDescent="0.25">
      <c r="AI92"/>
    </row>
    <row r="93" spans="35:35" x14ac:dyDescent="0.25">
      <c r="AI93"/>
    </row>
    <row r="94" spans="35:35" x14ac:dyDescent="0.25">
      <c r="AI94"/>
    </row>
    <row r="95" spans="35:35" x14ac:dyDescent="0.25">
      <c r="AI95"/>
    </row>
    <row r="96" spans="35:35" x14ac:dyDescent="0.25">
      <c r="AI96"/>
    </row>
    <row r="97" spans="35:35" x14ac:dyDescent="0.25">
      <c r="AI97"/>
    </row>
    <row r="98" spans="35:35" x14ac:dyDescent="0.25">
      <c r="AI98"/>
    </row>
    <row r="99" spans="35:35" x14ac:dyDescent="0.25">
      <c r="AI99"/>
    </row>
    <row r="100" spans="35:35" x14ac:dyDescent="0.25">
      <c r="AI100"/>
    </row>
    <row r="101" spans="35:35" x14ac:dyDescent="0.25">
      <c r="AI101"/>
    </row>
    <row r="102" spans="35:35" x14ac:dyDescent="0.25">
      <c r="AI102"/>
    </row>
    <row r="103" spans="35:35" x14ac:dyDescent="0.25">
      <c r="AI103"/>
    </row>
    <row r="104" spans="35:35" x14ac:dyDescent="0.25">
      <c r="AI104"/>
    </row>
    <row r="105" spans="35:35" x14ac:dyDescent="0.25">
      <c r="AI105"/>
    </row>
    <row r="106" spans="35:35" x14ac:dyDescent="0.25">
      <c r="AI106"/>
    </row>
    <row r="107" spans="35:35" x14ac:dyDescent="0.25">
      <c r="AI107"/>
    </row>
    <row r="108" spans="35:35" x14ac:dyDescent="0.25">
      <c r="AI108"/>
    </row>
    <row r="109" spans="35:35" x14ac:dyDescent="0.25">
      <c r="AI109"/>
    </row>
    <row r="110" spans="35:35" x14ac:dyDescent="0.25">
      <c r="AI110"/>
    </row>
    <row r="111" spans="35:35" x14ac:dyDescent="0.25">
      <c r="AI111"/>
    </row>
    <row r="112" spans="35:35" x14ac:dyDescent="0.25">
      <c r="AI112"/>
    </row>
    <row r="113" spans="35:35" x14ac:dyDescent="0.25">
      <c r="AI113"/>
    </row>
    <row r="114" spans="35:35" x14ac:dyDescent="0.25">
      <c r="AI114"/>
    </row>
    <row r="115" spans="35:35" x14ac:dyDescent="0.25">
      <c r="AI115"/>
    </row>
    <row r="116" spans="35:35" x14ac:dyDescent="0.25">
      <c r="AI116"/>
    </row>
    <row r="117" spans="35:35" x14ac:dyDescent="0.25">
      <c r="AI117"/>
    </row>
    <row r="118" spans="35:35" x14ac:dyDescent="0.25">
      <c r="AI118"/>
    </row>
    <row r="119" spans="35:35" x14ac:dyDescent="0.25">
      <c r="AI119"/>
    </row>
    <row r="120" spans="35:35" x14ac:dyDescent="0.25">
      <c r="AI120"/>
    </row>
    <row r="121" spans="35:35" x14ac:dyDescent="0.25">
      <c r="AI121"/>
    </row>
    <row r="122" spans="35:35" x14ac:dyDescent="0.25">
      <c r="AI122"/>
    </row>
    <row r="123" spans="35:35" x14ac:dyDescent="0.25">
      <c r="AI123"/>
    </row>
    <row r="124" spans="35:35" x14ac:dyDescent="0.25">
      <c r="AI124"/>
    </row>
    <row r="125" spans="35:35" x14ac:dyDescent="0.25">
      <c r="AI125"/>
    </row>
    <row r="126" spans="35:35" x14ac:dyDescent="0.25">
      <c r="AI126"/>
    </row>
    <row r="127" spans="35:35" x14ac:dyDescent="0.25">
      <c r="AI127"/>
    </row>
    <row r="128" spans="35:35" x14ac:dyDescent="0.25">
      <c r="AI128"/>
    </row>
    <row r="129" spans="35:35" x14ac:dyDescent="0.25">
      <c r="AI129"/>
    </row>
    <row r="130" spans="35:35" x14ac:dyDescent="0.25">
      <c r="AI130"/>
    </row>
    <row r="131" spans="35:35" x14ac:dyDescent="0.25">
      <c r="AI131"/>
    </row>
    <row r="132" spans="35:35" x14ac:dyDescent="0.25">
      <c r="AI132"/>
    </row>
    <row r="133" spans="35:35" x14ac:dyDescent="0.25">
      <c r="AI133"/>
    </row>
    <row r="134" spans="35:35" x14ac:dyDescent="0.25">
      <c r="AI134"/>
    </row>
    <row r="135" spans="35:35" x14ac:dyDescent="0.25">
      <c r="AI135"/>
    </row>
    <row r="136" spans="35:35" x14ac:dyDescent="0.25">
      <c r="AI136"/>
    </row>
    <row r="137" spans="35:35" x14ac:dyDescent="0.25">
      <c r="AI137"/>
    </row>
    <row r="138" spans="35:35" x14ac:dyDescent="0.25">
      <c r="AI138"/>
    </row>
    <row r="139" spans="35:35" x14ac:dyDescent="0.25">
      <c r="AI139"/>
    </row>
    <row r="140" spans="35:35" x14ac:dyDescent="0.25">
      <c r="AI140"/>
    </row>
    <row r="141" spans="35:35" x14ac:dyDescent="0.25">
      <c r="AI141"/>
    </row>
    <row r="142" spans="35:35" x14ac:dyDescent="0.25">
      <c r="AI142"/>
    </row>
    <row r="143" spans="35:35" x14ac:dyDescent="0.25">
      <c r="AI143"/>
    </row>
    <row r="144" spans="35:35" x14ac:dyDescent="0.25">
      <c r="AI144"/>
    </row>
    <row r="145" spans="35:35" x14ac:dyDescent="0.25">
      <c r="AI145"/>
    </row>
    <row r="146" spans="35:35" x14ac:dyDescent="0.25">
      <c r="AI146"/>
    </row>
    <row r="147" spans="35:35" x14ac:dyDescent="0.25">
      <c r="AI147"/>
    </row>
    <row r="148" spans="35:35" x14ac:dyDescent="0.25">
      <c r="AI148"/>
    </row>
    <row r="149" spans="35:35" x14ac:dyDescent="0.25">
      <c r="AI149"/>
    </row>
    <row r="150" spans="35:35" x14ac:dyDescent="0.25">
      <c r="AI150"/>
    </row>
    <row r="151" spans="35:35" x14ac:dyDescent="0.25">
      <c r="AI151"/>
    </row>
    <row r="152" spans="35:35" x14ac:dyDescent="0.25">
      <c r="AI152"/>
    </row>
    <row r="153" spans="35:35" x14ac:dyDescent="0.25">
      <c r="AI153"/>
    </row>
    <row r="154" spans="35:35" x14ac:dyDescent="0.25">
      <c r="AI154"/>
    </row>
    <row r="155" spans="35:35" x14ac:dyDescent="0.25">
      <c r="AI155"/>
    </row>
    <row r="156" spans="35:35" x14ac:dyDescent="0.25">
      <c r="AI156"/>
    </row>
    <row r="157" spans="35:35" x14ac:dyDescent="0.25">
      <c r="AI157"/>
    </row>
    <row r="158" spans="35:35" x14ac:dyDescent="0.25">
      <c r="AI158"/>
    </row>
    <row r="159" spans="35:35" x14ac:dyDescent="0.25">
      <c r="AI159"/>
    </row>
    <row r="160" spans="35:35" x14ac:dyDescent="0.25">
      <c r="AI160"/>
    </row>
    <row r="161" spans="35:35" x14ac:dyDescent="0.25">
      <c r="AI161"/>
    </row>
    <row r="162" spans="35:35" x14ac:dyDescent="0.25">
      <c r="AI162"/>
    </row>
    <row r="163" spans="35:35" x14ac:dyDescent="0.25">
      <c r="AI163"/>
    </row>
    <row r="164" spans="35:35" x14ac:dyDescent="0.25">
      <c r="AI164"/>
    </row>
    <row r="165" spans="35:35" x14ac:dyDescent="0.25">
      <c r="AI165"/>
    </row>
    <row r="166" spans="35:35" x14ac:dyDescent="0.25">
      <c r="AI166"/>
    </row>
    <row r="167" spans="35:35" x14ac:dyDescent="0.25">
      <c r="AI167"/>
    </row>
    <row r="168" spans="35:35" x14ac:dyDescent="0.25">
      <c r="AI168"/>
    </row>
    <row r="169" spans="35:35" x14ac:dyDescent="0.25">
      <c r="AI169"/>
    </row>
    <row r="170" spans="35:35" x14ac:dyDescent="0.25">
      <c r="AI170"/>
    </row>
    <row r="171" spans="35:35" x14ac:dyDescent="0.25">
      <c r="AI171"/>
    </row>
    <row r="172" spans="35:35" x14ac:dyDescent="0.25">
      <c r="AI172"/>
    </row>
    <row r="173" spans="35:35" x14ac:dyDescent="0.25">
      <c r="AI173"/>
    </row>
    <row r="174" spans="35:35" x14ac:dyDescent="0.25">
      <c r="AI174"/>
    </row>
    <row r="175" spans="35:35" x14ac:dyDescent="0.25">
      <c r="AI175"/>
    </row>
    <row r="176" spans="35:35" x14ac:dyDescent="0.25">
      <c r="AI176"/>
    </row>
    <row r="177" spans="35:35" x14ac:dyDescent="0.25">
      <c r="AI177"/>
    </row>
    <row r="178" spans="35:35" x14ac:dyDescent="0.25">
      <c r="AI178"/>
    </row>
    <row r="179" spans="35:35" x14ac:dyDescent="0.25">
      <c r="AI179"/>
    </row>
    <row r="180" spans="35:35" x14ac:dyDescent="0.25">
      <c r="AI180"/>
    </row>
    <row r="181" spans="35:35" x14ac:dyDescent="0.25">
      <c r="AI181"/>
    </row>
    <row r="182" spans="35:35" x14ac:dyDescent="0.25">
      <c r="AI182"/>
    </row>
    <row r="183" spans="35:35" x14ac:dyDescent="0.25">
      <c r="AI183"/>
    </row>
    <row r="184" spans="35:35" x14ac:dyDescent="0.25">
      <c r="AI184"/>
    </row>
    <row r="185" spans="35:35" x14ac:dyDescent="0.25">
      <c r="AI185"/>
    </row>
    <row r="186" spans="35:35" x14ac:dyDescent="0.25">
      <c r="AI186"/>
    </row>
    <row r="187" spans="35:35" x14ac:dyDescent="0.25">
      <c r="AI187"/>
    </row>
    <row r="188" spans="35:35" x14ac:dyDescent="0.25">
      <c r="AI188"/>
    </row>
    <row r="189" spans="35:35" x14ac:dyDescent="0.25">
      <c r="AI189"/>
    </row>
    <row r="190" spans="35:35" x14ac:dyDescent="0.25">
      <c r="AI190"/>
    </row>
    <row r="191" spans="35:35" x14ac:dyDescent="0.25">
      <c r="AI191"/>
    </row>
    <row r="192" spans="35:35" x14ac:dyDescent="0.25">
      <c r="AI192"/>
    </row>
    <row r="193" spans="35:35" x14ac:dyDescent="0.25">
      <c r="AI193"/>
    </row>
    <row r="194" spans="35:35" x14ac:dyDescent="0.25">
      <c r="AI194"/>
    </row>
    <row r="195" spans="35:35" x14ac:dyDescent="0.25">
      <c r="AI195"/>
    </row>
    <row r="196" spans="35:35" x14ac:dyDescent="0.25">
      <c r="AI196"/>
    </row>
    <row r="197" spans="35:35" x14ac:dyDescent="0.25">
      <c r="AI197"/>
    </row>
    <row r="198" spans="35:35" x14ac:dyDescent="0.25">
      <c r="AI198"/>
    </row>
    <row r="199" spans="35:35" x14ac:dyDescent="0.25">
      <c r="AI199"/>
    </row>
    <row r="200" spans="35:35" x14ac:dyDescent="0.25">
      <c r="AI200"/>
    </row>
    <row r="201" spans="35:35" x14ac:dyDescent="0.25">
      <c r="AI201"/>
    </row>
    <row r="202" spans="35:35" x14ac:dyDescent="0.25">
      <c r="AI202"/>
    </row>
    <row r="203" spans="35:35" x14ac:dyDescent="0.25">
      <c r="AI203"/>
    </row>
    <row r="204" spans="35:35" x14ac:dyDescent="0.25">
      <c r="AI204"/>
    </row>
    <row r="205" spans="35:35" x14ac:dyDescent="0.25">
      <c r="AI205"/>
    </row>
    <row r="206" spans="35:35" x14ac:dyDescent="0.25">
      <c r="AI206"/>
    </row>
    <row r="207" spans="35:35" x14ac:dyDescent="0.25">
      <c r="AI207"/>
    </row>
    <row r="208" spans="35:35" x14ac:dyDescent="0.25">
      <c r="AI208"/>
    </row>
    <row r="209" spans="35:35" x14ac:dyDescent="0.25">
      <c r="AI209"/>
    </row>
    <row r="210" spans="35:35" x14ac:dyDescent="0.25">
      <c r="AI210"/>
    </row>
    <row r="211" spans="35:35" x14ac:dyDescent="0.25">
      <c r="AI211"/>
    </row>
    <row r="212" spans="35:35" x14ac:dyDescent="0.25">
      <c r="AI212"/>
    </row>
    <row r="213" spans="35:35" x14ac:dyDescent="0.25">
      <c r="AI213"/>
    </row>
    <row r="214" spans="35:35" x14ac:dyDescent="0.25">
      <c r="AI214"/>
    </row>
    <row r="215" spans="35:35" x14ac:dyDescent="0.25">
      <c r="AI215"/>
    </row>
    <row r="216" spans="35:35" x14ac:dyDescent="0.25">
      <c r="AI216"/>
    </row>
    <row r="217" spans="35:35" x14ac:dyDescent="0.25">
      <c r="AI217"/>
    </row>
    <row r="218" spans="35:35" x14ac:dyDescent="0.25">
      <c r="AI218"/>
    </row>
    <row r="219" spans="35:35" x14ac:dyDescent="0.25">
      <c r="AI219"/>
    </row>
    <row r="220" spans="35:35" x14ac:dyDescent="0.25">
      <c r="AI220"/>
    </row>
    <row r="221" spans="35:35" x14ac:dyDescent="0.25">
      <c r="AI221"/>
    </row>
    <row r="222" spans="35:35" x14ac:dyDescent="0.25">
      <c r="AI222"/>
    </row>
    <row r="223" spans="35:35" x14ac:dyDescent="0.25">
      <c r="AI223"/>
    </row>
    <row r="224" spans="35:35" x14ac:dyDescent="0.25">
      <c r="AI224"/>
    </row>
    <row r="225" spans="35:35" x14ac:dyDescent="0.25">
      <c r="AI225"/>
    </row>
    <row r="226" spans="35:35" x14ac:dyDescent="0.25">
      <c r="AI226"/>
    </row>
    <row r="227" spans="35:35" x14ac:dyDescent="0.25">
      <c r="AI227"/>
    </row>
    <row r="228" spans="35:35" x14ac:dyDescent="0.25">
      <c r="AI228"/>
    </row>
    <row r="229" spans="35:35" x14ac:dyDescent="0.25">
      <c r="AI229"/>
    </row>
    <row r="230" spans="35:35" x14ac:dyDescent="0.25">
      <c r="AI230"/>
    </row>
    <row r="231" spans="35:35" x14ac:dyDescent="0.25">
      <c r="AI231"/>
    </row>
    <row r="232" spans="35:35" x14ac:dyDescent="0.25">
      <c r="AI232"/>
    </row>
    <row r="233" spans="35:35" x14ac:dyDescent="0.25">
      <c r="AI233"/>
    </row>
    <row r="234" spans="35:35" x14ac:dyDescent="0.25">
      <c r="AI234"/>
    </row>
    <row r="235" spans="35:35" x14ac:dyDescent="0.25">
      <c r="AI235"/>
    </row>
    <row r="236" spans="35:35" x14ac:dyDescent="0.25">
      <c r="AI236"/>
    </row>
    <row r="237" spans="35:35" x14ac:dyDescent="0.25">
      <c r="AI237"/>
    </row>
    <row r="238" spans="35:35" x14ac:dyDescent="0.25">
      <c r="AI238"/>
    </row>
    <row r="239" spans="35:35" x14ac:dyDescent="0.25">
      <c r="AI239"/>
    </row>
    <row r="240" spans="35:35" x14ac:dyDescent="0.25">
      <c r="AI240"/>
    </row>
    <row r="241" spans="35:35" x14ac:dyDescent="0.25">
      <c r="AI241"/>
    </row>
    <row r="242" spans="35:35" x14ac:dyDescent="0.25">
      <c r="AI242"/>
    </row>
    <row r="243" spans="35:35" x14ac:dyDescent="0.25">
      <c r="AI243"/>
    </row>
    <row r="244" spans="35:35" x14ac:dyDescent="0.25">
      <c r="AI244"/>
    </row>
    <row r="245" spans="35:35" x14ac:dyDescent="0.25">
      <c r="AI245"/>
    </row>
    <row r="246" spans="35:35" x14ac:dyDescent="0.25">
      <c r="AI246"/>
    </row>
    <row r="247" spans="35:35" x14ac:dyDescent="0.25">
      <c r="AI247"/>
    </row>
    <row r="248" spans="35:35" x14ac:dyDescent="0.25">
      <c r="AI248"/>
    </row>
    <row r="249" spans="35:35" x14ac:dyDescent="0.25">
      <c r="AI249"/>
    </row>
    <row r="250" spans="35:35" x14ac:dyDescent="0.25">
      <c r="AI250"/>
    </row>
    <row r="251" spans="35:35" x14ac:dyDescent="0.25">
      <c r="AI251"/>
    </row>
    <row r="252" spans="35:35" x14ac:dyDescent="0.25">
      <c r="AI252"/>
    </row>
    <row r="253" spans="35:35" x14ac:dyDescent="0.25">
      <c r="AI253"/>
    </row>
    <row r="254" spans="35:35" x14ac:dyDescent="0.25">
      <c r="AI254"/>
    </row>
    <row r="255" spans="35:35" x14ac:dyDescent="0.25">
      <c r="AI255"/>
    </row>
    <row r="256" spans="35:35" x14ac:dyDescent="0.25">
      <c r="AI256"/>
    </row>
    <row r="257" spans="35:35" x14ac:dyDescent="0.25">
      <c r="AI257"/>
    </row>
    <row r="258" spans="35:35" x14ac:dyDescent="0.25">
      <c r="AI258"/>
    </row>
    <row r="259" spans="35:35" x14ac:dyDescent="0.25">
      <c r="AI259"/>
    </row>
    <row r="260" spans="35:35" x14ac:dyDescent="0.25">
      <c r="AI260"/>
    </row>
    <row r="261" spans="35:35" x14ac:dyDescent="0.25">
      <c r="AI261"/>
    </row>
    <row r="262" spans="35:35" x14ac:dyDescent="0.25">
      <c r="AI262"/>
    </row>
    <row r="263" spans="35:35" x14ac:dyDescent="0.25">
      <c r="AI263"/>
    </row>
    <row r="264" spans="35:35" x14ac:dyDescent="0.25">
      <c r="AI264"/>
    </row>
    <row r="265" spans="35:35" x14ac:dyDescent="0.25">
      <c r="AI265"/>
    </row>
    <row r="266" spans="35:35" x14ac:dyDescent="0.25">
      <c r="AI266"/>
    </row>
    <row r="267" spans="35:35" x14ac:dyDescent="0.25">
      <c r="AI267"/>
    </row>
    <row r="268" spans="35:35" x14ac:dyDescent="0.25">
      <c r="AI268"/>
    </row>
    <row r="269" spans="35:35" x14ac:dyDescent="0.25">
      <c r="AI269"/>
    </row>
    <row r="270" spans="35:35" x14ac:dyDescent="0.25">
      <c r="AI270"/>
    </row>
    <row r="271" spans="35:35" x14ac:dyDescent="0.25">
      <c r="AI271"/>
    </row>
    <row r="272" spans="35:35" x14ac:dyDescent="0.25">
      <c r="AI272"/>
    </row>
    <row r="273" spans="35:35" x14ac:dyDescent="0.25">
      <c r="AI273"/>
    </row>
    <row r="274" spans="35:35" x14ac:dyDescent="0.25">
      <c r="AI274"/>
    </row>
    <row r="275" spans="35:35" x14ac:dyDescent="0.25">
      <c r="AI275"/>
    </row>
    <row r="276" spans="35:35" x14ac:dyDescent="0.25">
      <c r="AI276"/>
    </row>
    <row r="277" spans="35:35" x14ac:dyDescent="0.25">
      <c r="AI277"/>
    </row>
    <row r="278" spans="35:35" x14ac:dyDescent="0.25">
      <c r="AI278"/>
    </row>
    <row r="279" spans="35:35" x14ac:dyDescent="0.25">
      <c r="AI279"/>
    </row>
    <row r="280" spans="35:35" x14ac:dyDescent="0.25">
      <c r="AI280"/>
    </row>
    <row r="281" spans="35:35" x14ac:dyDescent="0.25">
      <c r="AI281"/>
    </row>
    <row r="282" spans="35:35" x14ac:dyDescent="0.25">
      <c r="AI282"/>
    </row>
    <row r="283" spans="35:35" x14ac:dyDescent="0.25">
      <c r="AI283"/>
    </row>
    <row r="284" spans="35:35" x14ac:dyDescent="0.25">
      <c r="AI284"/>
    </row>
    <row r="285" spans="35:35" x14ac:dyDescent="0.25">
      <c r="AI285"/>
    </row>
    <row r="286" spans="35:35" x14ac:dyDescent="0.25">
      <c r="AI286"/>
    </row>
    <row r="287" spans="35:35" x14ac:dyDescent="0.25">
      <c r="AI287"/>
    </row>
    <row r="288" spans="35:35" x14ac:dyDescent="0.25">
      <c r="AI288"/>
    </row>
    <row r="289" spans="35:35" x14ac:dyDescent="0.25">
      <c r="AI289"/>
    </row>
    <row r="290" spans="35:35" x14ac:dyDescent="0.25">
      <c r="AI290"/>
    </row>
    <row r="291" spans="35:35" x14ac:dyDescent="0.25">
      <c r="AI291"/>
    </row>
    <row r="292" spans="35:35" x14ac:dyDescent="0.25">
      <c r="AI292"/>
    </row>
    <row r="293" spans="35:35" x14ac:dyDescent="0.25">
      <c r="AI293"/>
    </row>
    <row r="294" spans="35:35" x14ac:dyDescent="0.25">
      <c r="AI294"/>
    </row>
    <row r="295" spans="35:35" x14ac:dyDescent="0.25">
      <c r="AI295"/>
    </row>
    <row r="296" spans="35:35" x14ac:dyDescent="0.25">
      <c r="AI296"/>
    </row>
    <row r="297" spans="35:35" x14ac:dyDescent="0.25">
      <c r="AI297"/>
    </row>
    <row r="298" spans="35:35" x14ac:dyDescent="0.25">
      <c r="AI298"/>
    </row>
    <row r="299" spans="35:35" x14ac:dyDescent="0.25">
      <c r="AI299"/>
    </row>
    <row r="300" spans="35:35" x14ac:dyDescent="0.25">
      <c r="AI300"/>
    </row>
    <row r="301" spans="35:35" x14ac:dyDescent="0.25">
      <c r="AI301"/>
    </row>
    <row r="302" spans="35:35" x14ac:dyDescent="0.25">
      <c r="AI302"/>
    </row>
    <row r="303" spans="35:35" x14ac:dyDescent="0.25">
      <c r="AI303"/>
    </row>
    <row r="304" spans="35:35" x14ac:dyDescent="0.25">
      <c r="AI304"/>
    </row>
    <row r="305" spans="35:35" x14ac:dyDescent="0.25">
      <c r="AI305"/>
    </row>
    <row r="306" spans="35:35" x14ac:dyDescent="0.25">
      <c r="AI306"/>
    </row>
    <row r="307" spans="35:35" x14ac:dyDescent="0.25">
      <c r="AI307"/>
    </row>
    <row r="308" spans="35:35" x14ac:dyDescent="0.25">
      <c r="AI308"/>
    </row>
    <row r="309" spans="35:35" x14ac:dyDescent="0.25">
      <c r="AI309"/>
    </row>
    <row r="310" spans="35:35" x14ac:dyDescent="0.25">
      <c r="AI310"/>
    </row>
    <row r="311" spans="35:35" x14ac:dyDescent="0.25">
      <c r="AI311"/>
    </row>
    <row r="312" spans="35:35" x14ac:dyDescent="0.25">
      <c r="AI312"/>
    </row>
    <row r="313" spans="35:35" x14ac:dyDescent="0.25">
      <c r="AI313"/>
    </row>
    <row r="314" spans="35:35" x14ac:dyDescent="0.25">
      <c r="AI314"/>
    </row>
    <row r="315" spans="35:35" x14ac:dyDescent="0.25">
      <c r="AI315"/>
    </row>
    <row r="316" spans="35:35" x14ac:dyDescent="0.25">
      <c r="AI316"/>
    </row>
    <row r="317" spans="35:35" x14ac:dyDescent="0.25">
      <c r="AI317"/>
    </row>
    <row r="318" spans="35:35" x14ac:dyDescent="0.25">
      <c r="AI318"/>
    </row>
    <row r="319" spans="35:35" x14ac:dyDescent="0.25">
      <c r="AI319"/>
    </row>
    <row r="320" spans="35:35" x14ac:dyDescent="0.25">
      <c r="AI320"/>
    </row>
    <row r="321" spans="35:35" x14ac:dyDescent="0.25">
      <c r="AI321"/>
    </row>
    <row r="322" spans="35:35" x14ac:dyDescent="0.25">
      <c r="AI322"/>
    </row>
    <row r="323" spans="35:35" x14ac:dyDescent="0.25">
      <c r="AI323"/>
    </row>
    <row r="324" spans="35:35" x14ac:dyDescent="0.25">
      <c r="AI324"/>
    </row>
    <row r="325" spans="35:35" x14ac:dyDescent="0.25">
      <c r="AI325"/>
    </row>
    <row r="326" spans="35:35" x14ac:dyDescent="0.25">
      <c r="AI326"/>
    </row>
    <row r="327" spans="35:35" x14ac:dyDescent="0.25">
      <c r="AI327"/>
    </row>
    <row r="328" spans="35:35" x14ac:dyDescent="0.25">
      <c r="AI328"/>
    </row>
    <row r="329" spans="35:35" x14ac:dyDescent="0.25">
      <c r="AI329"/>
    </row>
    <row r="330" spans="35:35" x14ac:dyDescent="0.25">
      <c r="AI330"/>
    </row>
    <row r="331" spans="35:35" x14ac:dyDescent="0.25">
      <c r="AI331"/>
    </row>
    <row r="332" spans="35:35" x14ac:dyDescent="0.25">
      <c r="AI332"/>
    </row>
    <row r="333" spans="35:35" x14ac:dyDescent="0.25">
      <c r="AI333"/>
    </row>
    <row r="334" spans="35:35" x14ac:dyDescent="0.25">
      <c r="AI334"/>
    </row>
    <row r="335" spans="35:35" x14ac:dyDescent="0.25">
      <c r="AI335"/>
    </row>
    <row r="336" spans="35:35" x14ac:dyDescent="0.25">
      <c r="AI336"/>
    </row>
    <row r="337" spans="35:35" x14ac:dyDescent="0.25">
      <c r="AI337"/>
    </row>
    <row r="338" spans="35:35" x14ac:dyDescent="0.25">
      <c r="AI338"/>
    </row>
    <row r="339" spans="35:35" x14ac:dyDescent="0.25">
      <c r="AI339"/>
    </row>
    <row r="340" spans="35:35" x14ac:dyDescent="0.25">
      <c r="AI340"/>
    </row>
    <row r="341" spans="35:35" x14ac:dyDescent="0.25">
      <c r="AI341"/>
    </row>
    <row r="342" spans="35:35" x14ac:dyDescent="0.25">
      <c r="AI342"/>
    </row>
    <row r="343" spans="35:35" x14ac:dyDescent="0.25">
      <c r="AI343"/>
    </row>
    <row r="344" spans="35:35" x14ac:dyDescent="0.25">
      <c r="AI344"/>
    </row>
    <row r="345" spans="35:35" x14ac:dyDescent="0.25">
      <c r="AI345"/>
    </row>
    <row r="346" spans="35:35" x14ac:dyDescent="0.25">
      <c r="AI346"/>
    </row>
    <row r="347" spans="35:35" x14ac:dyDescent="0.25">
      <c r="AI347"/>
    </row>
    <row r="348" spans="35:35" x14ac:dyDescent="0.25">
      <c r="AI348"/>
    </row>
    <row r="349" spans="35:35" x14ac:dyDescent="0.25">
      <c r="AI349"/>
    </row>
    <row r="350" spans="35:35" x14ac:dyDescent="0.25">
      <c r="AI350"/>
    </row>
    <row r="351" spans="35:35" x14ac:dyDescent="0.25">
      <c r="AI351"/>
    </row>
    <row r="352" spans="35:35" x14ac:dyDescent="0.25">
      <c r="AI352"/>
    </row>
    <row r="353" spans="35:35" x14ac:dyDescent="0.25">
      <c r="AI353"/>
    </row>
    <row r="354" spans="35:35" x14ac:dyDescent="0.25">
      <c r="AI354"/>
    </row>
    <row r="355" spans="35:35" x14ac:dyDescent="0.25">
      <c r="AI355"/>
    </row>
    <row r="356" spans="35:35" x14ac:dyDescent="0.25">
      <c r="AI356"/>
    </row>
    <row r="357" spans="35:35" x14ac:dyDescent="0.25">
      <c r="AI357"/>
    </row>
    <row r="358" spans="35:35" x14ac:dyDescent="0.25">
      <c r="AI358"/>
    </row>
    <row r="359" spans="35:35" x14ac:dyDescent="0.25">
      <c r="AI359"/>
    </row>
    <row r="360" spans="35:35" x14ac:dyDescent="0.25">
      <c r="AI360"/>
    </row>
    <row r="361" spans="35:35" x14ac:dyDescent="0.25">
      <c r="AI361"/>
    </row>
    <row r="362" spans="35:35" x14ac:dyDescent="0.25">
      <c r="AI362"/>
    </row>
    <row r="363" spans="35:35" x14ac:dyDescent="0.25">
      <c r="AI363"/>
    </row>
    <row r="364" spans="35:35" x14ac:dyDescent="0.25">
      <c r="AI364"/>
    </row>
    <row r="365" spans="35:35" x14ac:dyDescent="0.25">
      <c r="AI365"/>
    </row>
    <row r="366" spans="35:35" x14ac:dyDescent="0.25">
      <c r="AI366"/>
    </row>
    <row r="367" spans="35:35" x14ac:dyDescent="0.25">
      <c r="AI367"/>
    </row>
    <row r="368" spans="35:35" x14ac:dyDescent="0.25">
      <c r="AI368"/>
    </row>
    <row r="369" spans="35:35" x14ac:dyDescent="0.25">
      <c r="AI369"/>
    </row>
    <row r="370" spans="35:35" x14ac:dyDescent="0.25">
      <c r="AI370"/>
    </row>
    <row r="371" spans="35:35" x14ac:dyDescent="0.25">
      <c r="AI371"/>
    </row>
    <row r="372" spans="35:35" x14ac:dyDescent="0.25">
      <c r="AI372"/>
    </row>
    <row r="373" spans="35:35" x14ac:dyDescent="0.25">
      <c r="AI373"/>
    </row>
    <row r="374" spans="35:35" x14ac:dyDescent="0.25">
      <c r="AI374"/>
    </row>
    <row r="375" spans="35:35" x14ac:dyDescent="0.25">
      <c r="AI375"/>
    </row>
    <row r="376" spans="35:35" x14ac:dyDescent="0.25">
      <c r="AI376"/>
    </row>
    <row r="377" spans="35:35" x14ac:dyDescent="0.25">
      <c r="AI377"/>
    </row>
    <row r="378" spans="35:35" x14ac:dyDescent="0.25">
      <c r="AI378"/>
    </row>
    <row r="379" spans="35:35" x14ac:dyDescent="0.25">
      <c r="AI379"/>
    </row>
    <row r="380" spans="35:35" x14ac:dyDescent="0.25">
      <c r="AI380"/>
    </row>
    <row r="381" spans="35:35" x14ac:dyDescent="0.25">
      <c r="AI381"/>
    </row>
    <row r="382" spans="35:35" x14ac:dyDescent="0.25">
      <c r="AI382"/>
    </row>
    <row r="383" spans="35:35" x14ac:dyDescent="0.25">
      <c r="AI383"/>
    </row>
    <row r="384" spans="35:35" x14ac:dyDescent="0.25">
      <c r="AI384"/>
    </row>
    <row r="385" spans="35:35" x14ac:dyDescent="0.25">
      <c r="AI385"/>
    </row>
    <row r="386" spans="35:35" x14ac:dyDescent="0.25">
      <c r="AI386"/>
    </row>
    <row r="387" spans="35:35" x14ac:dyDescent="0.25">
      <c r="AI387"/>
    </row>
    <row r="388" spans="35:35" x14ac:dyDescent="0.25">
      <c r="AI388"/>
    </row>
    <row r="389" spans="35:35" x14ac:dyDescent="0.25">
      <c r="AI389"/>
    </row>
    <row r="390" spans="35:35" x14ac:dyDescent="0.25">
      <c r="AI390"/>
    </row>
    <row r="391" spans="35:35" x14ac:dyDescent="0.25">
      <c r="AI391"/>
    </row>
    <row r="392" spans="35:35" x14ac:dyDescent="0.25">
      <c r="AI392"/>
    </row>
    <row r="393" spans="35:35" x14ac:dyDescent="0.25">
      <c r="AI393"/>
    </row>
    <row r="394" spans="35:35" x14ac:dyDescent="0.25">
      <c r="AI394"/>
    </row>
    <row r="395" spans="35:35" x14ac:dyDescent="0.25">
      <c r="AI395"/>
    </row>
    <row r="396" spans="35:35" x14ac:dyDescent="0.25">
      <c r="AI396"/>
    </row>
    <row r="397" spans="35:35" x14ac:dyDescent="0.25">
      <c r="AI397"/>
    </row>
    <row r="398" spans="35:35" x14ac:dyDescent="0.25">
      <c r="AI398"/>
    </row>
    <row r="399" spans="35:35" x14ac:dyDescent="0.25">
      <c r="AI399"/>
    </row>
    <row r="400" spans="35:35" x14ac:dyDescent="0.25">
      <c r="AI400"/>
    </row>
    <row r="401" spans="35:35" x14ac:dyDescent="0.25">
      <c r="AI401"/>
    </row>
    <row r="402" spans="35:35" x14ac:dyDescent="0.25">
      <c r="AI402"/>
    </row>
    <row r="403" spans="35:35" x14ac:dyDescent="0.25">
      <c r="AI403"/>
    </row>
    <row r="404" spans="35:35" x14ac:dyDescent="0.25">
      <c r="AI404"/>
    </row>
    <row r="405" spans="35:35" x14ac:dyDescent="0.25">
      <c r="AI405"/>
    </row>
    <row r="406" spans="35:35" x14ac:dyDescent="0.25">
      <c r="AI406"/>
    </row>
    <row r="407" spans="35:35" x14ac:dyDescent="0.25">
      <c r="AI407"/>
    </row>
    <row r="408" spans="35:35" x14ac:dyDescent="0.25">
      <c r="AI408"/>
    </row>
    <row r="409" spans="35:35" x14ac:dyDescent="0.25">
      <c r="AI409"/>
    </row>
    <row r="410" spans="35:35" x14ac:dyDescent="0.25">
      <c r="AI410"/>
    </row>
    <row r="411" spans="35:35" x14ac:dyDescent="0.25">
      <c r="AI411"/>
    </row>
    <row r="412" spans="35:35" x14ac:dyDescent="0.25">
      <c r="AI412"/>
    </row>
    <row r="413" spans="35:35" x14ac:dyDescent="0.25">
      <c r="AI413"/>
    </row>
    <row r="414" spans="35:35" x14ac:dyDescent="0.25">
      <c r="AI414"/>
    </row>
    <row r="415" spans="35:35" x14ac:dyDescent="0.25">
      <c r="AI415"/>
    </row>
    <row r="416" spans="35:35" x14ac:dyDescent="0.25">
      <c r="AI416"/>
    </row>
    <row r="417" spans="35:35" x14ac:dyDescent="0.25">
      <c r="AI417"/>
    </row>
    <row r="418" spans="35:35" x14ac:dyDescent="0.25">
      <c r="AI418"/>
    </row>
    <row r="419" spans="35:35" x14ac:dyDescent="0.25">
      <c r="AI419"/>
    </row>
    <row r="420" spans="35:35" x14ac:dyDescent="0.25">
      <c r="AI420"/>
    </row>
    <row r="421" spans="35:35" x14ac:dyDescent="0.25">
      <c r="AI421"/>
    </row>
    <row r="422" spans="35:35" x14ac:dyDescent="0.25">
      <c r="AI422"/>
    </row>
    <row r="423" spans="35:35" x14ac:dyDescent="0.25">
      <c r="AI423"/>
    </row>
    <row r="424" spans="35:35" x14ac:dyDescent="0.25">
      <c r="AI424"/>
    </row>
    <row r="425" spans="35:35" x14ac:dyDescent="0.25">
      <c r="AI425"/>
    </row>
    <row r="426" spans="35:35" x14ac:dyDescent="0.25">
      <c r="AI426"/>
    </row>
    <row r="427" spans="35:35" x14ac:dyDescent="0.25">
      <c r="AI427"/>
    </row>
    <row r="428" spans="35:35" x14ac:dyDescent="0.25">
      <c r="AI428"/>
    </row>
    <row r="429" spans="35:35" x14ac:dyDescent="0.25">
      <c r="AI429"/>
    </row>
    <row r="430" spans="35:35" x14ac:dyDescent="0.25">
      <c r="AI430"/>
    </row>
    <row r="431" spans="35:35" x14ac:dyDescent="0.25">
      <c r="AI431"/>
    </row>
    <row r="432" spans="35:35" x14ac:dyDescent="0.25">
      <c r="AI432"/>
    </row>
    <row r="433" spans="35:35" x14ac:dyDescent="0.25">
      <c r="AI433"/>
    </row>
    <row r="434" spans="35:35" x14ac:dyDescent="0.25">
      <c r="AI434"/>
    </row>
    <row r="435" spans="35:35" x14ac:dyDescent="0.25">
      <c r="AI435"/>
    </row>
    <row r="436" spans="35:35" x14ac:dyDescent="0.25">
      <c r="AI436"/>
    </row>
    <row r="437" spans="35:35" x14ac:dyDescent="0.25">
      <c r="AI437"/>
    </row>
    <row r="438" spans="35:35" x14ac:dyDescent="0.25">
      <c r="AI438"/>
    </row>
    <row r="439" spans="35:35" x14ac:dyDescent="0.25">
      <c r="AI439"/>
    </row>
    <row r="440" spans="35:35" x14ac:dyDescent="0.25">
      <c r="AI440"/>
    </row>
    <row r="441" spans="35:35" x14ac:dyDescent="0.25">
      <c r="AI441"/>
    </row>
    <row r="442" spans="35:35" x14ac:dyDescent="0.25">
      <c r="AI442"/>
    </row>
    <row r="443" spans="35:35" x14ac:dyDescent="0.25">
      <c r="AI443"/>
    </row>
    <row r="444" spans="35:35" x14ac:dyDescent="0.25">
      <c r="AI444"/>
    </row>
    <row r="445" spans="35:35" x14ac:dyDescent="0.25">
      <c r="AI445"/>
    </row>
    <row r="446" spans="35:35" x14ac:dyDescent="0.25">
      <c r="AI446"/>
    </row>
    <row r="447" spans="35:35" x14ac:dyDescent="0.25">
      <c r="AI447"/>
    </row>
    <row r="448" spans="35:35" x14ac:dyDescent="0.25">
      <c r="AI448"/>
    </row>
    <row r="449" spans="35:35" x14ac:dyDescent="0.25">
      <c r="AI449"/>
    </row>
    <row r="450" spans="35:35" x14ac:dyDescent="0.25">
      <c r="AI450"/>
    </row>
    <row r="451" spans="35:35" x14ac:dyDescent="0.25">
      <c r="AI451"/>
    </row>
    <row r="452" spans="35:35" x14ac:dyDescent="0.25">
      <c r="AI452"/>
    </row>
    <row r="453" spans="35:35" x14ac:dyDescent="0.25">
      <c r="AI453"/>
    </row>
    <row r="454" spans="35:35" x14ac:dyDescent="0.25">
      <c r="AI454"/>
    </row>
    <row r="455" spans="35:35" x14ac:dyDescent="0.25">
      <c r="AI455"/>
    </row>
    <row r="456" spans="35:35" x14ac:dyDescent="0.25">
      <c r="AI456"/>
    </row>
    <row r="457" spans="35:35" x14ac:dyDescent="0.25">
      <c r="AI457"/>
    </row>
    <row r="458" spans="35:35" x14ac:dyDescent="0.25">
      <c r="AI458"/>
    </row>
    <row r="459" spans="35:35" x14ac:dyDescent="0.25">
      <c r="AI459"/>
    </row>
    <row r="460" spans="35:35" x14ac:dyDescent="0.25">
      <c r="AI460"/>
    </row>
    <row r="461" spans="35:35" x14ac:dyDescent="0.25">
      <c r="AI461"/>
    </row>
    <row r="462" spans="35:35" x14ac:dyDescent="0.25">
      <c r="AI462"/>
    </row>
    <row r="463" spans="35:35" x14ac:dyDescent="0.25">
      <c r="AI463"/>
    </row>
    <row r="464" spans="35:35" x14ac:dyDescent="0.25">
      <c r="AI464"/>
    </row>
    <row r="465" spans="35:35" x14ac:dyDescent="0.25">
      <c r="AI465"/>
    </row>
    <row r="466" spans="35:35" x14ac:dyDescent="0.25">
      <c r="AI466"/>
    </row>
    <row r="467" spans="35:35" x14ac:dyDescent="0.25">
      <c r="AI467"/>
    </row>
    <row r="468" spans="35:35" x14ac:dyDescent="0.25">
      <c r="AI468"/>
    </row>
    <row r="469" spans="35:35" x14ac:dyDescent="0.25">
      <c r="AI469"/>
    </row>
    <row r="470" spans="35:35" x14ac:dyDescent="0.25">
      <c r="AI470"/>
    </row>
    <row r="471" spans="35:35" x14ac:dyDescent="0.25">
      <c r="AI471"/>
    </row>
    <row r="472" spans="35:35" x14ac:dyDescent="0.25">
      <c r="AI472"/>
    </row>
    <row r="473" spans="35:35" x14ac:dyDescent="0.25">
      <c r="AI473"/>
    </row>
    <row r="474" spans="35:35" x14ac:dyDescent="0.25">
      <c r="AI474"/>
    </row>
    <row r="475" spans="35:35" x14ac:dyDescent="0.25">
      <c r="AI475"/>
    </row>
    <row r="476" spans="35:35" x14ac:dyDescent="0.25">
      <c r="AI476"/>
    </row>
    <row r="477" spans="35:35" x14ac:dyDescent="0.25">
      <c r="AI477"/>
    </row>
    <row r="478" spans="35:35" x14ac:dyDescent="0.25">
      <c r="AI478"/>
    </row>
    <row r="479" spans="35:35" x14ac:dyDescent="0.25">
      <c r="AI479"/>
    </row>
    <row r="480" spans="35:35" x14ac:dyDescent="0.25">
      <c r="AI480"/>
    </row>
    <row r="481" spans="35:35" x14ac:dyDescent="0.25">
      <c r="AI481"/>
    </row>
    <row r="482" spans="35:35" x14ac:dyDescent="0.25">
      <c r="AI482"/>
    </row>
    <row r="483" spans="35:35" x14ac:dyDescent="0.25">
      <c r="AI483"/>
    </row>
    <row r="484" spans="35:35" x14ac:dyDescent="0.25">
      <c r="AI484"/>
    </row>
    <row r="485" spans="35:35" x14ac:dyDescent="0.25">
      <c r="AI485"/>
    </row>
    <row r="486" spans="35:35" x14ac:dyDescent="0.25">
      <c r="AI486"/>
    </row>
    <row r="487" spans="35:35" x14ac:dyDescent="0.25">
      <c r="AI487"/>
    </row>
    <row r="488" spans="35:35" x14ac:dyDescent="0.25">
      <c r="AI488"/>
    </row>
    <row r="489" spans="35:35" x14ac:dyDescent="0.25">
      <c r="AI489"/>
    </row>
    <row r="490" spans="35:35" x14ac:dyDescent="0.25">
      <c r="AI490"/>
    </row>
    <row r="491" spans="35:35" x14ac:dyDescent="0.25">
      <c r="AI491"/>
    </row>
    <row r="492" spans="35:35" x14ac:dyDescent="0.25">
      <c r="AI492"/>
    </row>
    <row r="493" spans="35:35" x14ac:dyDescent="0.25">
      <c r="AI493"/>
    </row>
    <row r="494" spans="35:35" x14ac:dyDescent="0.25">
      <c r="AI494"/>
    </row>
    <row r="495" spans="35:35" x14ac:dyDescent="0.25">
      <c r="AI495"/>
    </row>
    <row r="496" spans="35:35" x14ac:dyDescent="0.25">
      <c r="AI496"/>
    </row>
    <row r="497" spans="35:35" x14ac:dyDescent="0.25">
      <c r="AI497"/>
    </row>
    <row r="498" spans="35:35" x14ac:dyDescent="0.25">
      <c r="AI498"/>
    </row>
    <row r="499" spans="35:35" x14ac:dyDescent="0.25">
      <c r="AI499"/>
    </row>
    <row r="500" spans="35:35" x14ac:dyDescent="0.25">
      <c r="AI500"/>
    </row>
    <row r="501" spans="35:35" x14ac:dyDescent="0.25">
      <c r="AI501"/>
    </row>
    <row r="502" spans="35:35" x14ac:dyDescent="0.25">
      <c r="AI502"/>
    </row>
    <row r="503" spans="35:35" x14ac:dyDescent="0.25">
      <c r="AI503"/>
    </row>
    <row r="504" spans="35:35" x14ac:dyDescent="0.25">
      <c r="AI504"/>
    </row>
    <row r="505" spans="35:35" x14ac:dyDescent="0.25">
      <c r="AI505"/>
    </row>
    <row r="506" spans="35:35" x14ac:dyDescent="0.25">
      <c r="AI506"/>
    </row>
    <row r="507" spans="35:35" x14ac:dyDescent="0.25">
      <c r="AI507"/>
    </row>
    <row r="508" spans="35:35" x14ac:dyDescent="0.25">
      <c r="AI508"/>
    </row>
    <row r="509" spans="35:35" x14ac:dyDescent="0.25">
      <c r="AI509"/>
    </row>
    <row r="510" spans="35:35" x14ac:dyDescent="0.25">
      <c r="AI510"/>
    </row>
    <row r="511" spans="35:35" x14ac:dyDescent="0.25">
      <c r="AI511"/>
    </row>
    <row r="512" spans="35:35" x14ac:dyDescent="0.25">
      <c r="AI512"/>
    </row>
    <row r="513" spans="35:35" x14ac:dyDescent="0.25">
      <c r="AI513"/>
    </row>
    <row r="514" spans="35:35" x14ac:dyDescent="0.25">
      <c r="AI514"/>
    </row>
    <row r="515" spans="35:35" x14ac:dyDescent="0.25">
      <c r="AI515"/>
    </row>
    <row r="516" spans="35:35" x14ac:dyDescent="0.25">
      <c r="AI516"/>
    </row>
    <row r="517" spans="35:35" x14ac:dyDescent="0.25">
      <c r="AI517"/>
    </row>
    <row r="518" spans="35:35" x14ac:dyDescent="0.25">
      <c r="AI518"/>
    </row>
    <row r="519" spans="35:35" x14ac:dyDescent="0.25">
      <c r="AI519"/>
    </row>
    <row r="520" spans="35:35" x14ac:dyDescent="0.25">
      <c r="AI520"/>
    </row>
    <row r="521" spans="35:35" x14ac:dyDescent="0.25">
      <c r="AI521"/>
    </row>
    <row r="522" spans="35:35" x14ac:dyDescent="0.25">
      <c r="AI522"/>
    </row>
    <row r="523" spans="35:35" x14ac:dyDescent="0.25">
      <c r="AI523"/>
    </row>
    <row r="524" spans="35:35" x14ac:dyDescent="0.25">
      <c r="AI524"/>
    </row>
    <row r="525" spans="35:35" x14ac:dyDescent="0.25">
      <c r="AI525"/>
    </row>
    <row r="526" spans="35:35" x14ac:dyDescent="0.25">
      <c r="AI526"/>
    </row>
    <row r="527" spans="35:35" x14ac:dyDescent="0.25">
      <c r="AI527"/>
    </row>
    <row r="528" spans="35:35" x14ac:dyDescent="0.25">
      <c r="AI528"/>
    </row>
    <row r="529" spans="35:35" x14ac:dyDescent="0.25">
      <c r="AI529"/>
    </row>
    <row r="530" spans="35:35" x14ac:dyDescent="0.25">
      <c r="AI530"/>
    </row>
    <row r="531" spans="35:35" x14ac:dyDescent="0.25">
      <c r="AI531"/>
    </row>
    <row r="532" spans="35:35" x14ac:dyDescent="0.25">
      <c r="AI532"/>
    </row>
    <row r="533" spans="35:35" x14ac:dyDescent="0.25">
      <c r="AI533"/>
    </row>
    <row r="534" spans="35:35" x14ac:dyDescent="0.25">
      <c r="AI534"/>
    </row>
    <row r="535" spans="35:35" x14ac:dyDescent="0.25">
      <c r="AI535"/>
    </row>
    <row r="536" spans="35:35" x14ac:dyDescent="0.25">
      <c r="AI536"/>
    </row>
    <row r="537" spans="35:35" x14ac:dyDescent="0.25">
      <c r="AI537"/>
    </row>
    <row r="538" spans="35:35" x14ac:dyDescent="0.25">
      <c r="AI538"/>
    </row>
    <row r="539" spans="35:35" x14ac:dyDescent="0.25">
      <c r="AI539"/>
    </row>
    <row r="540" spans="35:35" x14ac:dyDescent="0.25">
      <c r="AI540"/>
    </row>
    <row r="541" spans="35:35" x14ac:dyDescent="0.25">
      <c r="AI541"/>
    </row>
    <row r="542" spans="35:35" x14ac:dyDescent="0.25">
      <c r="AI542"/>
    </row>
    <row r="543" spans="35:35" x14ac:dyDescent="0.25">
      <c r="AI543"/>
    </row>
    <row r="544" spans="35:35" x14ac:dyDescent="0.25">
      <c r="AI544"/>
    </row>
    <row r="545" spans="35:35" x14ac:dyDescent="0.25">
      <c r="AI545"/>
    </row>
    <row r="546" spans="35:35" x14ac:dyDescent="0.25">
      <c r="AI546"/>
    </row>
    <row r="547" spans="35:35" x14ac:dyDescent="0.25">
      <c r="AI547"/>
    </row>
    <row r="548" spans="35:35" x14ac:dyDescent="0.25">
      <c r="AI548"/>
    </row>
    <row r="549" spans="35:35" x14ac:dyDescent="0.25">
      <c r="AI549"/>
    </row>
    <row r="550" spans="35:35" x14ac:dyDescent="0.25">
      <c r="AI550"/>
    </row>
    <row r="551" spans="35:35" x14ac:dyDescent="0.25">
      <c r="AI551"/>
    </row>
    <row r="552" spans="35:35" x14ac:dyDescent="0.25">
      <c r="AI552"/>
    </row>
    <row r="553" spans="35:35" x14ac:dyDescent="0.25">
      <c r="AI553"/>
    </row>
    <row r="554" spans="35:35" x14ac:dyDescent="0.25">
      <c r="AI554"/>
    </row>
    <row r="555" spans="35:35" x14ac:dyDescent="0.25">
      <c r="AI555"/>
    </row>
    <row r="556" spans="35:35" x14ac:dyDescent="0.25">
      <c r="AI556"/>
    </row>
    <row r="557" spans="35:35" x14ac:dyDescent="0.25">
      <c r="AI557"/>
    </row>
    <row r="558" spans="35:35" x14ac:dyDescent="0.25">
      <c r="AI558"/>
    </row>
    <row r="559" spans="35:35" x14ac:dyDescent="0.25">
      <c r="AI559"/>
    </row>
    <row r="560" spans="35:35" x14ac:dyDescent="0.25">
      <c r="AI560"/>
    </row>
    <row r="561" spans="35:35" x14ac:dyDescent="0.25">
      <c r="AI561"/>
    </row>
    <row r="562" spans="35:35" x14ac:dyDescent="0.25">
      <c r="AI562"/>
    </row>
    <row r="563" spans="35:35" x14ac:dyDescent="0.25">
      <c r="AI563"/>
    </row>
    <row r="564" spans="35:35" x14ac:dyDescent="0.25">
      <c r="AI564"/>
    </row>
    <row r="565" spans="35:35" x14ac:dyDescent="0.25">
      <c r="AI565"/>
    </row>
    <row r="566" spans="35:35" x14ac:dyDescent="0.25">
      <c r="AI566"/>
    </row>
    <row r="567" spans="35:35" x14ac:dyDescent="0.25">
      <c r="AI567"/>
    </row>
    <row r="568" spans="35:35" x14ac:dyDescent="0.25">
      <c r="AI568"/>
    </row>
    <row r="569" spans="35:35" x14ac:dyDescent="0.25">
      <c r="AI569"/>
    </row>
    <row r="570" spans="35:35" x14ac:dyDescent="0.25">
      <c r="AI570"/>
    </row>
    <row r="571" spans="35:35" x14ac:dyDescent="0.25">
      <c r="AI571"/>
    </row>
    <row r="572" spans="35:35" x14ac:dyDescent="0.25">
      <c r="AI572"/>
    </row>
    <row r="573" spans="35:35" x14ac:dyDescent="0.25">
      <c r="AI573"/>
    </row>
    <row r="574" spans="35:35" x14ac:dyDescent="0.25">
      <c r="AI574"/>
    </row>
    <row r="575" spans="35:35" x14ac:dyDescent="0.25">
      <c r="AI575"/>
    </row>
    <row r="576" spans="35:35" x14ac:dyDescent="0.25">
      <c r="AI576"/>
    </row>
    <row r="577" spans="35:35" x14ac:dyDescent="0.25">
      <c r="AI577"/>
    </row>
    <row r="578" spans="35:35" x14ac:dyDescent="0.25">
      <c r="AI578"/>
    </row>
    <row r="579" spans="35:35" x14ac:dyDescent="0.25">
      <c r="AI579"/>
    </row>
    <row r="580" spans="35:35" x14ac:dyDescent="0.25">
      <c r="AI580"/>
    </row>
    <row r="581" spans="35:35" x14ac:dyDescent="0.25">
      <c r="AI581"/>
    </row>
    <row r="582" spans="35:35" x14ac:dyDescent="0.25">
      <c r="AI582"/>
    </row>
    <row r="583" spans="35:35" x14ac:dyDescent="0.25">
      <c r="AI583"/>
    </row>
    <row r="584" spans="35:35" x14ac:dyDescent="0.25">
      <c r="AI584"/>
    </row>
    <row r="585" spans="35:35" x14ac:dyDescent="0.25">
      <c r="AI585"/>
    </row>
    <row r="586" spans="35:35" x14ac:dyDescent="0.25">
      <c r="AI586"/>
    </row>
    <row r="587" spans="35:35" x14ac:dyDescent="0.25">
      <c r="AI587"/>
    </row>
    <row r="588" spans="35:35" x14ac:dyDescent="0.25">
      <c r="AI588"/>
    </row>
    <row r="589" spans="35:35" x14ac:dyDescent="0.25">
      <c r="AI589"/>
    </row>
    <row r="590" spans="35:35" x14ac:dyDescent="0.25">
      <c r="AI590"/>
    </row>
    <row r="591" spans="35:35" x14ac:dyDescent="0.25">
      <c r="AI591"/>
    </row>
    <row r="592" spans="35:35" x14ac:dyDescent="0.25">
      <c r="AI592"/>
    </row>
    <row r="593" spans="35:35" x14ac:dyDescent="0.25">
      <c r="AI593"/>
    </row>
    <row r="594" spans="35:35" x14ac:dyDescent="0.25">
      <c r="AI594"/>
    </row>
    <row r="595" spans="35:35" x14ac:dyDescent="0.25">
      <c r="AI595"/>
    </row>
    <row r="596" spans="35:35" x14ac:dyDescent="0.25">
      <c r="AI596"/>
    </row>
    <row r="597" spans="35:35" x14ac:dyDescent="0.25">
      <c r="AI597"/>
    </row>
    <row r="598" spans="35:35" x14ac:dyDescent="0.25">
      <c r="AI598"/>
    </row>
    <row r="599" spans="35:35" x14ac:dyDescent="0.25">
      <c r="AI599"/>
    </row>
    <row r="600" spans="35:35" x14ac:dyDescent="0.25">
      <c r="AI600"/>
    </row>
    <row r="601" spans="35:35" x14ac:dyDescent="0.25">
      <c r="AI601"/>
    </row>
    <row r="602" spans="35:35" x14ac:dyDescent="0.25">
      <c r="AI602"/>
    </row>
    <row r="603" spans="35:35" x14ac:dyDescent="0.25">
      <c r="AI603"/>
    </row>
    <row r="604" spans="35:35" x14ac:dyDescent="0.25">
      <c r="AI604"/>
    </row>
    <row r="605" spans="35:35" x14ac:dyDescent="0.25">
      <c r="AI605"/>
    </row>
    <row r="606" spans="35:35" x14ac:dyDescent="0.25">
      <c r="AI606"/>
    </row>
    <row r="607" spans="35:35" x14ac:dyDescent="0.25">
      <c r="AI607"/>
    </row>
    <row r="608" spans="35:35" x14ac:dyDescent="0.25">
      <c r="AI608"/>
    </row>
    <row r="609" spans="35:35" x14ac:dyDescent="0.25">
      <c r="AI609"/>
    </row>
    <row r="610" spans="35:35" x14ac:dyDescent="0.25">
      <c r="AI610"/>
    </row>
    <row r="611" spans="35:35" x14ac:dyDescent="0.25">
      <c r="AI611"/>
    </row>
    <row r="612" spans="35:35" x14ac:dyDescent="0.25">
      <c r="AI612"/>
    </row>
    <row r="613" spans="35:35" x14ac:dyDescent="0.25">
      <c r="AI613"/>
    </row>
    <row r="614" spans="35:35" x14ac:dyDescent="0.25">
      <c r="AI614"/>
    </row>
    <row r="615" spans="35:35" x14ac:dyDescent="0.25">
      <c r="AI615"/>
    </row>
    <row r="616" spans="35:35" x14ac:dyDescent="0.25">
      <c r="AI616"/>
    </row>
    <row r="617" spans="35:35" x14ac:dyDescent="0.25">
      <c r="AI617"/>
    </row>
    <row r="618" spans="35:35" x14ac:dyDescent="0.25">
      <c r="AI618"/>
    </row>
    <row r="619" spans="35:35" x14ac:dyDescent="0.25">
      <c r="AI619"/>
    </row>
    <row r="620" spans="35:35" x14ac:dyDescent="0.25">
      <c r="AI620"/>
    </row>
    <row r="621" spans="35:35" x14ac:dyDescent="0.25">
      <c r="AI621"/>
    </row>
    <row r="622" spans="35:35" x14ac:dyDescent="0.25">
      <c r="AI622"/>
    </row>
    <row r="623" spans="35:35" x14ac:dyDescent="0.25">
      <c r="AI623"/>
    </row>
    <row r="624" spans="35:35" x14ac:dyDescent="0.25">
      <c r="AI624"/>
    </row>
    <row r="625" spans="35:35" x14ac:dyDescent="0.25">
      <c r="AI625"/>
    </row>
    <row r="626" spans="35:35" x14ac:dyDescent="0.25">
      <c r="AI626"/>
    </row>
    <row r="627" spans="35:35" x14ac:dyDescent="0.25">
      <c r="AI627"/>
    </row>
    <row r="628" spans="35:35" x14ac:dyDescent="0.25">
      <c r="AI628"/>
    </row>
    <row r="629" spans="35:35" x14ac:dyDescent="0.25">
      <c r="AI629"/>
    </row>
    <row r="630" spans="35:35" x14ac:dyDescent="0.25">
      <c r="AI630"/>
    </row>
    <row r="631" spans="35:35" x14ac:dyDescent="0.25">
      <c r="AI631"/>
    </row>
    <row r="632" spans="35:35" x14ac:dyDescent="0.25">
      <c r="AI632"/>
    </row>
    <row r="633" spans="35:35" x14ac:dyDescent="0.25">
      <c r="AI633"/>
    </row>
    <row r="634" spans="35:35" x14ac:dyDescent="0.25">
      <c r="AI634"/>
    </row>
    <row r="635" spans="35:35" x14ac:dyDescent="0.25">
      <c r="AI635"/>
    </row>
    <row r="636" spans="35:35" x14ac:dyDescent="0.25">
      <c r="AI636"/>
    </row>
    <row r="637" spans="35:35" x14ac:dyDescent="0.25">
      <c r="AI637"/>
    </row>
    <row r="638" spans="35:35" x14ac:dyDescent="0.25">
      <c r="AI638"/>
    </row>
    <row r="639" spans="35:35" x14ac:dyDescent="0.25">
      <c r="AI639"/>
    </row>
    <row r="640" spans="35:35" x14ac:dyDescent="0.25">
      <c r="AI640"/>
    </row>
    <row r="641" spans="35:35" x14ac:dyDescent="0.25">
      <c r="AI641"/>
    </row>
    <row r="642" spans="35:35" x14ac:dyDescent="0.25">
      <c r="AI642"/>
    </row>
    <row r="643" spans="35:35" x14ac:dyDescent="0.25">
      <c r="AI643"/>
    </row>
    <row r="644" spans="35:35" x14ac:dyDescent="0.25">
      <c r="AI644"/>
    </row>
    <row r="645" spans="35:35" x14ac:dyDescent="0.25">
      <c r="AI645"/>
    </row>
    <row r="646" spans="35:35" x14ac:dyDescent="0.25">
      <c r="AI646"/>
    </row>
    <row r="647" spans="35:35" x14ac:dyDescent="0.25">
      <c r="AI647"/>
    </row>
    <row r="648" spans="35:35" x14ac:dyDescent="0.25">
      <c r="AI648"/>
    </row>
    <row r="649" spans="35:35" x14ac:dyDescent="0.25">
      <c r="AI649"/>
    </row>
    <row r="650" spans="35:35" x14ac:dyDescent="0.25">
      <c r="AI650"/>
    </row>
    <row r="651" spans="35:35" x14ac:dyDescent="0.25">
      <c r="AI651"/>
    </row>
    <row r="652" spans="35:35" x14ac:dyDescent="0.25">
      <c r="AI652"/>
    </row>
    <row r="653" spans="35:35" x14ac:dyDescent="0.25">
      <c r="AI653"/>
    </row>
    <row r="654" spans="35:35" x14ac:dyDescent="0.25">
      <c r="AI654"/>
    </row>
    <row r="655" spans="35:35" x14ac:dyDescent="0.25">
      <c r="AI655"/>
    </row>
    <row r="656" spans="35:35" x14ac:dyDescent="0.25">
      <c r="AI656"/>
    </row>
    <row r="657" spans="35:35" x14ac:dyDescent="0.25">
      <c r="AI657"/>
    </row>
    <row r="658" spans="35:35" x14ac:dyDescent="0.25">
      <c r="AI658"/>
    </row>
    <row r="659" spans="35:35" x14ac:dyDescent="0.25">
      <c r="AI659"/>
    </row>
    <row r="660" spans="35:35" x14ac:dyDescent="0.25">
      <c r="AI660"/>
    </row>
    <row r="661" spans="35:35" x14ac:dyDescent="0.25">
      <c r="AI661"/>
    </row>
    <row r="662" spans="35:35" x14ac:dyDescent="0.25">
      <c r="AI662"/>
    </row>
    <row r="663" spans="35:35" x14ac:dyDescent="0.25">
      <c r="AI663"/>
    </row>
    <row r="664" spans="35:35" x14ac:dyDescent="0.25">
      <c r="AI664"/>
    </row>
    <row r="665" spans="35:35" x14ac:dyDescent="0.25">
      <c r="AI665"/>
    </row>
    <row r="666" spans="35:35" x14ac:dyDescent="0.25">
      <c r="AI666"/>
    </row>
    <row r="667" spans="35:35" x14ac:dyDescent="0.25">
      <c r="AI667"/>
    </row>
    <row r="668" spans="35:35" x14ac:dyDescent="0.25">
      <c r="AI668"/>
    </row>
    <row r="669" spans="35:35" x14ac:dyDescent="0.25">
      <c r="AI669"/>
    </row>
    <row r="670" spans="35:35" x14ac:dyDescent="0.25">
      <c r="AI670"/>
    </row>
    <row r="671" spans="35:35" x14ac:dyDescent="0.25">
      <c r="AI671"/>
    </row>
    <row r="672" spans="35:35" x14ac:dyDescent="0.25">
      <c r="AI672"/>
    </row>
    <row r="673" spans="35:35" x14ac:dyDescent="0.25">
      <c r="AI673"/>
    </row>
    <row r="674" spans="35:35" x14ac:dyDescent="0.25">
      <c r="AI674"/>
    </row>
    <row r="675" spans="35:35" x14ac:dyDescent="0.25">
      <c r="AI675"/>
    </row>
    <row r="676" spans="35:35" x14ac:dyDescent="0.25">
      <c r="AI676"/>
    </row>
    <row r="677" spans="35:35" x14ac:dyDescent="0.25">
      <c r="AI677"/>
    </row>
    <row r="678" spans="35:35" x14ac:dyDescent="0.25">
      <c r="AI678"/>
    </row>
    <row r="679" spans="35:35" x14ac:dyDescent="0.25">
      <c r="AI679"/>
    </row>
    <row r="680" spans="35:35" x14ac:dyDescent="0.25">
      <c r="AI680"/>
    </row>
    <row r="681" spans="35:35" x14ac:dyDescent="0.25">
      <c r="AI681"/>
    </row>
    <row r="682" spans="35:35" x14ac:dyDescent="0.25">
      <c r="AI682"/>
    </row>
    <row r="683" spans="35:35" x14ac:dyDescent="0.25">
      <c r="AI683"/>
    </row>
    <row r="684" spans="35:35" x14ac:dyDescent="0.25">
      <c r="AI684"/>
    </row>
    <row r="685" spans="35:35" x14ac:dyDescent="0.25">
      <c r="AI685"/>
    </row>
    <row r="686" spans="35:35" x14ac:dyDescent="0.25">
      <c r="AI686"/>
    </row>
    <row r="687" spans="35:35" x14ac:dyDescent="0.25">
      <c r="AI687"/>
    </row>
    <row r="688" spans="35:35" x14ac:dyDescent="0.25">
      <c r="AI688"/>
    </row>
    <row r="689" spans="35:35" x14ac:dyDescent="0.25">
      <c r="AI689"/>
    </row>
    <row r="690" spans="35:35" x14ac:dyDescent="0.25">
      <c r="AI690"/>
    </row>
    <row r="691" spans="35:35" x14ac:dyDescent="0.25">
      <c r="AI691"/>
    </row>
    <row r="692" spans="35:35" x14ac:dyDescent="0.25">
      <c r="AI692"/>
    </row>
    <row r="693" spans="35:35" x14ac:dyDescent="0.25">
      <c r="AI693"/>
    </row>
    <row r="694" spans="35:35" x14ac:dyDescent="0.25">
      <c r="AI694"/>
    </row>
    <row r="695" spans="35:35" x14ac:dyDescent="0.25">
      <c r="AI695"/>
    </row>
    <row r="696" spans="35:35" x14ac:dyDescent="0.25">
      <c r="AI696"/>
    </row>
    <row r="697" spans="35:35" x14ac:dyDescent="0.25">
      <c r="AI697"/>
    </row>
    <row r="698" spans="35:35" x14ac:dyDescent="0.25">
      <c r="AI698"/>
    </row>
    <row r="699" spans="35:35" x14ac:dyDescent="0.25">
      <c r="AI699"/>
    </row>
    <row r="700" spans="35:35" x14ac:dyDescent="0.25">
      <c r="AI700"/>
    </row>
    <row r="701" spans="35:35" x14ac:dyDescent="0.25">
      <c r="AI701"/>
    </row>
    <row r="702" spans="35:35" x14ac:dyDescent="0.25">
      <c r="AI702"/>
    </row>
    <row r="703" spans="35:35" x14ac:dyDescent="0.25">
      <c r="AI703"/>
    </row>
    <row r="704" spans="35:35" x14ac:dyDescent="0.25">
      <c r="AI704"/>
    </row>
    <row r="705" spans="35:35" x14ac:dyDescent="0.25">
      <c r="AI705"/>
    </row>
    <row r="706" spans="35:35" x14ac:dyDescent="0.25">
      <c r="AI706"/>
    </row>
    <row r="707" spans="35:35" x14ac:dyDescent="0.25">
      <c r="AI707"/>
    </row>
    <row r="708" spans="35:35" x14ac:dyDescent="0.25">
      <c r="AI708"/>
    </row>
    <row r="709" spans="35:35" x14ac:dyDescent="0.25">
      <c r="AI709"/>
    </row>
    <row r="710" spans="35:35" x14ac:dyDescent="0.25">
      <c r="AI710"/>
    </row>
    <row r="711" spans="35:35" x14ac:dyDescent="0.25">
      <c r="AI711"/>
    </row>
    <row r="712" spans="35:35" x14ac:dyDescent="0.25">
      <c r="AI712"/>
    </row>
    <row r="713" spans="35:35" x14ac:dyDescent="0.25">
      <c r="AI713"/>
    </row>
    <row r="714" spans="35:35" x14ac:dyDescent="0.25">
      <c r="AI714"/>
    </row>
    <row r="715" spans="35:35" x14ac:dyDescent="0.25">
      <c r="AI715"/>
    </row>
    <row r="716" spans="35:35" x14ac:dyDescent="0.25">
      <c r="AI716"/>
    </row>
    <row r="717" spans="35:35" x14ac:dyDescent="0.25">
      <c r="AI717"/>
    </row>
    <row r="718" spans="35:35" x14ac:dyDescent="0.25">
      <c r="AI718"/>
    </row>
    <row r="719" spans="35:35" x14ac:dyDescent="0.25">
      <c r="AI719"/>
    </row>
    <row r="720" spans="35:35" x14ac:dyDescent="0.25">
      <c r="AI720"/>
    </row>
    <row r="721" spans="35:35" x14ac:dyDescent="0.25">
      <c r="AI721"/>
    </row>
    <row r="722" spans="35:35" x14ac:dyDescent="0.25">
      <c r="AI722"/>
    </row>
    <row r="723" spans="35:35" x14ac:dyDescent="0.25">
      <c r="AI723"/>
    </row>
    <row r="724" spans="35:35" x14ac:dyDescent="0.25">
      <c r="AI724"/>
    </row>
    <row r="725" spans="35:35" x14ac:dyDescent="0.25">
      <c r="AI725"/>
    </row>
    <row r="726" spans="35:35" x14ac:dyDescent="0.25">
      <c r="AI726"/>
    </row>
    <row r="727" spans="35:35" x14ac:dyDescent="0.25">
      <c r="AI727"/>
    </row>
    <row r="728" spans="35:35" x14ac:dyDescent="0.25">
      <c r="AI728"/>
    </row>
    <row r="729" spans="35:35" x14ac:dyDescent="0.25">
      <c r="AI729"/>
    </row>
    <row r="730" spans="35:35" x14ac:dyDescent="0.25">
      <c r="AI730"/>
    </row>
    <row r="731" spans="35:35" x14ac:dyDescent="0.25">
      <c r="AI731"/>
    </row>
    <row r="732" spans="35:35" x14ac:dyDescent="0.25">
      <c r="AI732"/>
    </row>
    <row r="733" spans="35:35" x14ac:dyDescent="0.25">
      <c r="AI733"/>
    </row>
    <row r="734" spans="35:35" x14ac:dyDescent="0.25">
      <c r="AI734"/>
    </row>
    <row r="735" spans="35:35" x14ac:dyDescent="0.25">
      <c r="AI735"/>
    </row>
    <row r="736" spans="35:35" x14ac:dyDescent="0.25">
      <c r="AI736"/>
    </row>
    <row r="737" spans="35:35" x14ac:dyDescent="0.25">
      <c r="AI737"/>
    </row>
    <row r="738" spans="35:35" x14ac:dyDescent="0.25">
      <c r="AI738"/>
    </row>
    <row r="739" spans="35:35" x14ac:dyDescent="0.25">
      <c r="AI739"/>
    </row>
    <row r="740" spans="35:35" x14ac:dyDescent="0.25">
      <c r="AI740"/>
    </row>
    <row r="741" spans="35:35" x14ac:dyDescent="0.25">
      <c r="AI741"/>
    </row>
    <row r="742" spans="35:35" x14ac:dyDescent="0.25">
      <c r="AI742"/>
    </row>
    <row r="743" spans="35:35" x14ac:dyDescent="0.25">
      <c r="AI743"/>
    </row>
    <row r="744" spans="35:35" x14ac:dyDescent="0.25">
      <c r="AI744"/>
    </row>
    <row r="745" spans="35:35" x14ac:dyDescent="0.25">
      <c r="AI745"/>
    </row>
    <row r="746" spans="35:35" x14ac:dyDescent="0.25">
      <c r="AI746"/>
    </row>
    <row r="747" spans="35:35" x14ac:dyDescent="0.25">
      <c r="AI747"/>
    </row>
    <row r="748" spans="35:35" x14ac:dyDescent="0.25">
      <c r="AI748"/>
    </row>
    <row r="749" spans="35:35" x14ac:dyDescent="0.25">
      <c r="AI749"/>
    </row>
    <row r="750" spans="35:35" x14ac:dyDescent="0.25">
      <c r="AI750"/>
    </row>
    <row r="751" spans="35:35" x14ac:dyDescent="0.25">
      <c r="AI751"/>
    </row>
    <row r="752" spans="35:35" x14ac:dyDescent="0.25">
      <c r="AI752"/>
    </row>
    <row r="753" spans="35:35" x14ac:dyDescent="0.25">
      <c r="AI753"/>
    </row>
    <row r="754" spans="35:35" x14ac:dyDescent="0.25">
      <c r="AI754"/>
    </row>
    <row r="755" spans="35:35" x14ac:dyDescent="0.25">
      <c r="AI755"/>
    </row>
    <row r="756" spans="35:35" x14ac:dyDescent="0.25">
      <c r="AI756"/>
    </row>
    <row r="757" spans="35:35" x14ac:dyDescent="0.25">
      <c r="AI757"/>
    </row>
    <row r="758" spans="35:35" x14ac:dyDescent="0.25">
      <c r="AI758"/>
    </row>
    <row r="759" spans="35:35" x14ac:dyDescent="0.25">
      <c r="AI759"/>
    </row>
    <row r="760" spans="35:35" x14ac:dyDescent="0.25">
      <c r="AI760"/>
    </row>
    <row r="761" spans="35:35" x14ac:dyDescent="0.25">
      <c r="AI761"/>
    </row>
    <row r="762" spans="35:35" x14ac:dyDescent="0.25">
      <c r="AI762"/>
    </row>
    <row r="763" spans="35:35" x14ac:dyDescent="0.25">
      <c r="AI763"/>
    </row>
    <row r="764" spans="35:35" x14ac:dyDescent="0.25">
      <c r="AI764"/>
    </row>
    <row r="765" spans="35:35" x14ac:dyDescent="0.25">
      <c r="AI765"/>
    </row>
    <row r="766" spans="35:35" x14ac:dyDescent="0.25">
      <c r="AI766"/>
    </row>
    <row r="767" spans="35:35" x14ac:dyDescent="0.25">
      <c r="AI767"/>
    </row>
    <row r="768" spans="35:35" x14ac:dyDescent="0.25">
      <c r="AI768"/>
    </row>
    <row r="769" spans="35:35" x14ac:dyDescent="0.25">
      <c r="AI769"/>
    </row>
    <row r="770" spans="35:35" x14ac:dyDescent="0.25">
      <c r="AI770"/>
    </row>
    <row r="771" spans="35:35" x14ac:dyDescent="0.25">
      <c r="AI771"/>
    </row>
    <row r="772" spans="35:35" x14ac:dyDescent="0.25">
      <c r="AI772"/>
    </row>
    <row r="773" spans="35:35" x14ac:dyDescent="0.25">
      <c r="AI773"/>
    </row>
    <row r="774" spans="35:35" x14ac:dyDescent="0.25">
      <c r="AI774"/>
    </row>
    <row r="775" spans="35:35" x14ac:dyDescent="0.25">
      <c r="AI775"/>
    </row>
    <row r="776" spans="35:35" x14ac:dyDescent="0.25">
      <c r="AI776"/>
    </row>
    <row r="777" spans="35:35" x14ac:dyDescent="0.25">
      <c r="AI777"/>
    </row>
    <row r="778" spans="35:35" x14ac:dyDescent="0.25">
      <c r="AI778"/>
    </row>
    <row r="779" spans="35:35" x14ac:dyDescent="0.25">
      <c r="AI779"/>
    </row>
    <row r="780" spans="35:35" x14ac:dyDescent="0.25">
      <c r="AI780"/>
    </row>
    <row r="781" spans="35:35" x14ac:dyDescent="0.25">
      <c r="AI781"/>
    </row>
    <row r="782" spans="35:35" x14ac:dyDescent="0.25">
      <c r="AI782"/>
    </row>
    <row r="783" spans="35:35" x14ac:dyDescent="0.25">
      <c r="AI783"/>
    </row>
    <row r="784" spans="35:35" x14ac:dyDescent="0.25">
      <c r="AI784"/>
    </row>
    <row r="785" spans="35:35" x14ac:dyDescent="0.25">
      <c r="AI785"/>
    </row>
    <row r="786" spans="35:35" x14ac:dyDescent="0.25">
      <c r="AI786"/>
    </row>
    <row r="787" spans="35:35" x14ac:dyDescent="0.25">
      <c r="AI787"/>
    </row>
    <row r="788" spans="35:35" x14ac:dyDescent="0.25">
      <c r="AI788"/>
    </row>
    <row r="789" spans="35:35" x14ac:dyDescent="0.25">
      <c r="AI789"/>
    </row>
    <row r="790" spans="35:35" x14ac:dyDescent="0.25">
      <c r="AI790"/>
    </row>
    <row r="791" spans="35:35" x14ac:dyDescent="0.25">
      <c r="AI791"/>
    </row>
    <row r="792" spans="35:35" x14ac:dyDescent="0.25">
      <c r="AI792"/>
    </row>
    <row r="793" spans="35:35" x14ac:dyDescent="0.25">
      <c r="AI793"/>
    </row>
    <row r="794" spans="35:35" x14ac:dyDescent="0.25">
      <c r="AI794"/>
    </row>
    <row r="795" spans="35:35" x14ac:dyDescent="0.25">
      <c r="AI795"/>
    </row>
    <row r="796" spans="35:35" x14ac:dyDescent="0.25">
      <c r="AI796"/>
    </row>
    <row r="797" spans="35:35" x14ac:dyDescent="0.25">
      <c r="AI797"/>
    </row>
    <row r="798" spans="35:35" x14ac:dyDescent="0.25">
      <c r="AI798"/>
    </row>
    <row r="799" spans="35:35" x14ac:dyDescent="0.25">
      <c r="AI799"/>
    </row>
    <row r="800" spans="35:35" x14ac:dyDescent="0.25">
      <c r="AI800"/>
    </row>
    <row r="801" spans="35:35" x14ac:dyDescent="0.25">
      <c r="AI801"/>
    </row>
    <row r="802" spans="35:35" x14ac:dyDescent="0.25">
      <c r="AI802"/>
    </row>
    <row r="803" spans="35:35" x14ac:dyDescent="0.25">
      <c r="AI803"/>
    </row>
    <row r="804" spans="35:35" x14ac:dyDescent="0.25">
      <c r="AI804"/>
    </row>
    <row r="805" spans="35:35" x14ac:dyDescent="0.25">
      <c r="AI805"/>
    </row>
    <row r="806" spans="35:35" x14ac:dyDescent="0.25">
      <c r="AI806"/>
    </row>
    <row r="807" spans="35:35" x14ac:dyDescent="0.25">
      <c r="AI807"/>
    </row>
    <row r="808" spans="35:35" x14ac:dyDescent="0.25">
      <c r="AI808"/>
    </row>
    <row r="809" spans="35:35" x14ac:dyDescent="0.25">
      <c r="AI809"/>
    </row>
    <row r="810" spans="35:35" x14ac:dyDescent="0.25">
      <c r="AI810"/>
    </row>
    <row r="811" spans="35:35" x14ac:dyDescent="0.25">
      <c r="AI811"/>
    </row>
    <row r="812" spans="35:35" x14ac:dyDescent="0.25">
      <c r="AI812"/>
    </row>
    <row r="813" spans="35:35" x14ac:dyDescent="0.25">
      <c r="AI813"/>
    </row>
    <row r="814" spans="35:35" x14ac:dyDescent="0.25">
      <c r="AI814"/>
    </row>
    <row r="815" spans="35:35" x14ac:dyDescent="0.25">
      <c r="AI815"/>
    </row>
    <row r="816" spans="35:35" x14ac:dyDescent="0.25">
      <c r="AI816"/>
    </row>
    <row r="817" spans="35:35" x14ac:dyDescent="0.25">
      <c r="AI817"/>
    </row>
    <row r="818" spans="35:35" x14ac:dyDescent="0.25">
      <c r="AI818"/>
    </row>
    <row r="819" spans="35:35" x14ac:dyDescent="0.25">
      <c r="AI819"/>
    </row>
    <row r="820" spans="35:35" x14ac:dyDescent="0.25">
      <c r="AI820"/>
    </row>
    <row r="821" spans="35:35" x14ac:dyDescent="0.25">
      <c r="AI821"/>
    </row>
    <row r="822" spans="35:35" x14ac:dyDescent="0.25">
      <c r="AI822"/>
    </row>
    <row r="823" spans="35:35" x14ac:dyDescent="0.25">
      <c r="AI823"/>
    </row>
    <row r="824" spans="35:35" x14ac:dyDescent="0.25">
      <c r="AI824"/>
    </row>
    <row r="825" spans="35:35" x14ac:dyDescent="0.25">
      <c r="AI825"/>
    </row>
    <row r="826" spans="35:35" x14ac:dyDescent="0.25">
      <c r="AI826"/>
    </row>
    <row r="827" spans="35:35" x14ac:dyDescent="0.25">
      <c r="AI827"/>
    </row>
    <row r="828" spans="35:35" x14ac:dyDescent="0.25">
      <c r="AI828"/>
    </row>
    <row r="829" spans="35:35" x14ac:dyDescent="0.25">
      <c r="AI829"/>
    </row>
    <row r="830" spans="35:35" x14ac:dyDescent="0.25">
      <c r="AI830"/>
    </row>
    <row r="831" spans="35:35" x14ac:dyDescent="0.25">
      <c r="AI831"/>
    </row>
    <row r="832" spans="35:35" x14ac:dyDescent="0.25">
      <c r="AI832"/>
    </row>
    <row r="833" spans="35:35" x14ac:dyDescent="0.25">
      <c r="AI833"/>
    </row>
    <row r="834" spans="35:35" x14ac:dyDescent="0.25">
      <c r="AI834"/>
    </row>
    <row r="835" spans="35:35" x14ac:dyDescent="0.25">
      <c r="AI835"/>
    </row>
    <row r="836" spans="35:35" x14ac:dyDescent="0.25">
      <c r="AI836"/>
    </row>
    <row r="837" spans="35:35" x14ac:dyDescent="0.25">
      <c r="AI837"/>
    </row>
    <row r="838" spans="35:35" x14ac:dyDescent="0.25">
      <c r="AI838"/>
    </row>
    <row r="839" spans="35:35" x14ac:dyDescent="0.25">
      <c r="AI839"/>
    </row>
    <row r="840" spans="35:35" x14ac:dyDescent="0.25">
      <c r="AI840"/>
    </row>
    <row r="841" spans="35:35" x14ac:dyDescent="0.25">
      <c r="AI841"/>
    </row>
    <row r="842" spans="35:35" x14ac:dyDescent="0.25">
      <c r="AI842"/>
    </row>
    <row r="843" spans="35:35" x14ac:dyDescent="0.25">
      <c r="AI843"/>
    </row>
    <row r="844" spans="35:35" x14ac:dyDescent="0.25">
      <c r="AI844"/>
    </row>
    <row r="845" spans="35:35" x14ac:dyDescent="0.25">
      <c r="AI845"/>
    </row>
    <row r="846" spans="35:35" x14ac:dyDescent="0.25">
      <c r="AI846"/>
    </row>
    <row r="847" spans="35:35" x14ac:dyDescent="0.25">
      <c r="AI847"/>
    </row>
    <row r="848" spans="35:35" x14ac:dyDescent="0.25">
      <c r="AI848"/>
    </row>
    <row r="849" spans="35:35" x14ac:dyDescent="0.25">
      <c r="AI849"/>
    </row>
    <row r="850" spans="35:35" x14ac:dyDescent="0.25">
      <c r="AI850"/>
    </row>
    <row r="851" spans="35:35" x14ac:dyDescent="0.25">
      <c r="AI851"/>
    </row>
    <row r="852" spans="35:35" x14ac:dyDescent="0.25">
      <c r="AI852"/>
    </row>
    <row r="853" spans="35:35" x14ac:dyDescent="0.25">
      <c r="AI853"/>
    </row>
    <row r="854" spans="35:35" x14ac:dyDescent="0.25">
      <c r="AI854"/>
    </row>
    <row r="855" spans="35:35" x14ac:dyDescent="0.25">
      <c r="AI855"/>
    </row>
    <row r="856" spans="35:35" x14ac:dyDescent="0.25">
      <c r="AI856"/>
    </row>
    <row r="857" spans="35:35" x14ac:dyDescent="0.25">
      <c r="AI857"/>
    </row>
    <row r="858" spans="35:35" x14ac:dyDescent="0.25">
      <c r="AI858"/>
    </row>
    <row r="859" spans="35:35" x14ac:dyDescent="0.25">
      <c r="AI859"/>
    </row>
    <row r="860" spans="35:35" x14ac:dyDescent="0.25">
      <c r="AI860"/>
    </row>
    <row r="861" spans="35:35" x14ac:dyDescent="0.25">
      <c r="AI861"/>
    </row>
    <row r="862" spans="35:35" x14ac:dyDescent="0.25">
      <c r="AI862"/>
    </row>
    <row r="863" spans="35:35" x14ac:dyDescent="0.25">
      <c r="AI863"/>
    </row>
    <row r="864" spans="35:35" x14ac:dyDescent="0.25">
      <c r="AI864"/>
    </row>
    <row r="865" spans="35:35" x14ac:dyDescent="0.25">
      <c r="AI865"/>
    </row>
    <row r="866" spans="35:35" x14ac:dyDescent="0.25">
      <c r="AI866"/>
    </row>
    <row r="867" spans="35:35" x14ac:dyDescent="0.25">
      <c r="AI867"/>
    </row>
    <row r="868" spans="35:35" x14ac:dyDescent="0.25">
      <c r="AI868"/>
    </row>
    <row r="869" spans="35:35" x14ac:dyDescent="0.25">
      <c r="AI869"/>
    </row>
    <row r="870" spans="35:35" x14ac:dyDescent="0.25">
      <c r="AI870"/>
    </row>
    <row r="871" spans="35:35" x14ac:dyDescent="0.25">
      <c r="AI871"/>
    </row>
    <row r="872" spans="35:35" x14ac:dyDescent="0.25">
      <c r="AI872"/>
    </row>
    <row r="873" spans="35:35" x14ac:dyDescent="0.25">
      <c r="AI873"/>
    </row>
    <row r="874" spans="35:35" x14ac:dyDescent="0.25">
      <c r="AI874"/>
    </row>
    <row r="875" spans="35:35" x14ac:dyDescent="0.25">
      <c r="AI875"/>
    </row>
    <row r="876" spans="35:35" x14ac:dyDescent="0.25">
      <c r="AI876"/>
    </row>
    <row r="877" spans="35:35" x14ac:dyDescent="0.25">
      <c r="AI877"/>
    </row>
    <row r="878" spans="35:35" x14ac:dyDescent="0.25">
      <c r="AI878"/>
    </row>
    <row r="879" spans="35:35" x14ac:dyDescent="0.25">
      <c r="AI879"/>
    </row>
    <row r="880" spans="35:35" x14ac:dyDescent="0.25">
      <c r="AI880"/>
    </row>
    <row r="881" spans="35:35" x14ac:dyDescent="0.25">
      <c r="AI881"/>
    </row>
    <row r="882" spans="35:35" x14ac:dyDescent="0.25">
      <c r="AI882"/>
    </row>
    <row r="883" spans="35:35" x14ac:dyDescent="0.25">
      <c r="AI883"/>
    </row>
    <row r="884" spans="35:35" x14ac:dyDescent="0.25">
      <c r="AI884"/>
    </row>
    <row r="885" spans="35:35" x14ac:dyDescent="0.25">
      <c r="AI885"/>
    </row>
    <row r="886" spans="35:35" x14ac:dyDescent="0.25">
      <c r="AI886"/>
    </row>
    <row r="887" spans="35:35" x14ac:dyDescent="0.25">
      <c r="AI887"/>
    </row>
    <row r="888" spans="35:35" x14ac:dyDescent="0.25">
      <c r="AI888"/>
    </row>
    <row r="889" spans="35:35" x14ac:dyDescent="0.25">
      <c r="AI889"/>
    </row>
    <row r="890" spans="35:35" x14ac:dyDescent="0.25">
      <c r="AI890"/>
    </row>
    <row r="891" spans="35:35" x14ac:dyDescent="0.25">
      <c r="AI891"/>
    </row>
    <row r="892" spans="35:35" x14ac:dyDescent="0.25">
      <c r="AI892"/>
    </row>
    <row r="893" spans="35:35" x14ac:dyDescent="0.25">
      <c r="AI893"/>
    </row>
    <row r="894" spans="35:35" x14ac:dyDescent="0.25">
      <c r="AI894"/>
    </row>
    <row r="895" spans="35:35" x14ac:dyDescent="0.25">
      <c r="AI895"/>
    </row>
    <row r="896" spans="35:35" x14ac:dyDescent="0.25">
      <c r="AI896"/>
    </row>
    <row r="897" spans="35:35" x14ac:dyDescent="0.25">
      <c r="AI897"/>
    </row>
    <row r="898" spans="35:35" x14ac:dyDescent="0.25">
      <c r="AI898"/>
    </row>
    <row r="899" spans="35:35" x14ac:dyDescent="0.25">
      <c r="AI899"/>
    </row>
    <row r="900" spans="35:35" x14ac:dyDescent="0.25">
      <c r="AI900"/>
    </row>
    <row r="901" spans="35:35" x14ac:dyDescent="0.25">
      <c r="AI901"/>
    </row>
    <row r="902" spans="35:35" x14ac:dyDescent="0.25">
      <c r="AI902"/>
    </row>
    <row r="903" spans="35:35" x14ac:dyDescent="0.25">
      <c r="AI903"/>
    </row>
    <row r="904" spans="35:35" x14ac:dyDescent="0.25">
      <c r="AI904"/>
    </row>
    <row r="905" spans="35:35" x14ac:dyDescent="0.25">
      <c r="AI905"/>
    </row>
    <row r="906" spans="35:35" x14ac:dyDescent="0.25">
      <c r="AI906"/>
    </row>
    <row r="907" spans="35:35" x14ac:dyDescent="0.25">
      <c r="AI907"/>
    </row>
    <row r="908" spans="35:35" x14ac:dyDescent="0.25">
      <c r="AI908"/>
    </row>
    <row r="909" spans="35:35" x14ac:dyDescent="0.25">
      <c r="AI909"/>
    </row>
    <row r="910" spans="35:35" x14ac:dyDescent="0.25">
      <c r="AI910"/>
    </row>
    <row r="911" spans="35:35" x14ac:dyDescent="0.25">
      <c r="AI911"/>
    </row>
    <row r="912" spans="35:35" x14ac:dyDescent="0.25">
      <c r="AI912"/>
    </row>
    <row r="913" spans="35:35" x14ac:dyDescent="0.25">
      <c r="AI913"/>
    </row>
    <row r="914" spans="35:35" x14ac:dyDescent="0.25">
      <c r="AI914"/>
    </row>
    <row r="915" spans="35:35" x14ac:dyDescent="0.25">
      <c r="AI915"/>
    </row>
    <row r="916" spans="35:35" x14ac:dyDescent="0.25">
      <c r="AI916"/>
    </row>
    <row r="917" spans="35:35" x14ac:dyDescent="0.25">
      <c r="AI917"/>
    </row>
    <row r="918" spans="35:35" x14ac:dyDescent="0.25">
      <c r="AI918"/>
    </row>
    <row r="919" spans="35:35" x14ac:dyDescent="0.25">
      <c r="AI919"/>
    </row>
    <row r="920" spans="35:35" x14ac:dyDescent="0.25">
      <c r="AI920"/>
    </row>
    <row r="921" spans="35:35" x14ac:dyDescent="0.25">
      <c r="AI921"/>
    </row>
    <row r="922" spans="35:35" x14ac:dyDescent="0.25">
      <c r="AI922"/>
    </row>
    <row r="923" spans="35:35" x14ac:dyDescent="0.25">
      <c r="AI923"/>
    </row>
    <row r="924" spans="35:35" x14ac:dyDescent="0.25">
      <c r="AI924"/>
    </row>
    <row r="925" spans="35:35" x14ac:dyDescent="0.25">
      <c r="AI925"/>
    </row>
    <row r="926" spans="35:35" x14ac:dyDescent="0.25">
      <c r="AI926"/>
    </row>
    <row r="927" spans="35:35" x14ac:dyDescent="0.25">
      <c r="AI927"/>
    </row>
    <row r="928" spans="35:35" x14ac:dyDescent="0.25">
      <c r="AI928"/>
    </row>
    <row r="929" spans="35:35" x14ac:dyDescent="0.25">
      <c r="AI929"/>
    </row>
    <row r="930" spans="35:35" x14ac:dyDescent="0.25">
      <c r="AI930"/>
    </row>
    <row r="931" spans="35:35" x14ac:dyDescent="0.25">
      <c r="AI931"/>
    </row>
    <row r="932" spans="35:35" x14ac:dyDescent="0.25">
      <c r="AI932"/>
    </row>
    <row r="933" spans="35:35" x14ac:dyDescent="0.25">
      <c r="AI933"/>
    </row>
    <row r="934" spans="35:35" x14ac:dyDescent="0.25">
      <c r="AI934"/>
    </row>
    <row r="935" spans="35:35" x14ac:dyDescent="0.25">
      <c r="AI935"/>
    </row>
    <row r="936" spans="35:35" x14ac:dyDescent="0.25">
      <c r="AI936"/>
    </row>
    <row r="937" spans="35:35" x14ac:dyDescent="0.25">
      <c r="AI937"/>
    </row>
    <row r="938" spans="35:35" x14ac:dyDescent="0.25">
      <c r="AI938"/>
    </row>
    <row r="939" spans="35:35" x14ac:dyDescent="0.25">
      <c r="AI939"/>
    </row>
    <row r="940" spans="35:35" x14ac:dyDescent="0.25">
      <c r="AI940"/>
    </row>
    <row r="941" spans="35:35" x14ac:dyDescent="0.25">
      <c r="AI941"/>
    </row>
    <row r="942" spans="35:35" x14ac:dyDescent="0.25">
      <c r="AI942"/>
    </row>
    <row r="943" spans="35:35" x14ac:dyDescent="0.25">
      <c r="AI943"/>
    </row>
    <row r="944" spans="35:35" x14ac:dyDescent="0.25">
      <c r="AI944"/>
    </row>
    <row r="945" spans="35:35" x14ac:dyDescent="0.25">
      <c r="AI945"/>
    </row>
    <row r="946" spans="35:35" x14ac:dyDescent="0.25">
      <c r="AI946"/>
    </row>
    <row r="947" spans="35:35" x14ac:dyDescent="0.25">
      <c r="AI947"/>
    </row>
    <row r="948" spans="35:35" x14ac:dyDescent="0.25">
      <c r="AI948"/>
    </row>
    <row r="949" spans="35:35" x14ac:dyDescent="0.25">
      <c r="AI949"/>
    </row>
    <row r="950" spans="35:35" x14ac:dyDescent="0.25">
      <c r="AI950"/>
    </row>
    <row r="951" spans="35:35" x14ac:dyDescent="0.25">
      <c r="AI951"/>
    </row>
    <row r="952" spans="35:35" x14ac:dyDescent="0.25">
      <c r="AI952"/>
    </row>
    <row r="953" spans="35:35" x14ac:dyDescent="0.25">
      <c r="AI953"/>
    </row>
    <row r="954" spans="35:35" x14ac:dyDescent="0.25">
      <c r="AI954"/>
    </row>
    <row r="955" spans="35:35" x14ac:dyDescent="0.25">
      <c r="AI955"/>
    </row>
    <row r="956" spans="35:35" x14ac:dyDescent="0.25">
      <c r="AI956"/>
    </row>
    <row r="957" spans="35:35" x14ac:dyDescent="0.25">
      <c r="AI957"/>
    </row>
    <row r="958" spans="35:35" x14ac:dyDescent="0.25">
      <c r="AI958"/>
    </row>
    <row r="959" spans="35:35" x14ac:dyDescent="0.25">
      <c r="AI959"/>
    </row>
    <row r="960" spans="35:35" x14ac:dyDescent="0.25">
      <c r="AI960"/>
    </row>
    <row r="961" spans="35:35" x14ac:dyDescent="0.25">
      <c r="AI961"/>
    </row>
    <row r="962" spans="35:35" x14ac:dyDescent="0.25">
      <c r="AI962"/>
    </row>
    <row r="963" spans="35:35" x14ac:dyDescent="0.25">
      <c r="AI963"/>
    </row>
    <row r="964" spans="35:35" x14ac:dyDescent="0.25">
      <c r="AI964"/>
    </row>
    <row r="965" spans="35:35" x14ac:dyDescent="0.25">
      <c r="AI965"/>
    </row>
    <row r="966" spans="35:35" x14ac:dyDescent="0.25">
      <c r="AI966"/>
    </row>
    <row r="967" spans="35:35" x14ac:dyDescent="0.25">
      <c r="AI967"/>
    </row>
    <row r="968" spans="35:35" x14ac:dyDescent="0.25">
      <c r="AI968"/>
    </row>
    <row r="969" spans="35:35" x14ac:dyDescent="0.25">
      <c r="AI969"/>
    </row>
    <row r="970" spans="35:35" x14ac:dyDescent="0.25">
      <c r="AI970"/>
    </row>
    <row r="971" spans="35:35" x14ac:dyDescent="0.25">
      <c r="AI971"/>
    </row>
    <row r="972" spans="35:35" x14ac:dyDescent="0.25">
      <c r="AI972"/>
    </row>
    <row r="973" spans="35:35" x14ac:dyDescent="0.25">
      <c r="AI973"/>
    </row>
    <row r="974" spans="35:35" x14ac:dyDescent="0.25">
      <c r="AI974"/>
    </row>
    <row r="975" spans="35:35" x14ac:dyDescent="0.25">
      <c r="AI975"/>
    </row>
    <row r="976" spans="35:35" x14ac:dyDescent="0.25">
      <c r="AI976"/>
    </row>
    <row r="977" spans="35:35" x14ac:dyDescent="0.25">
      <c r="AI977"/>
    </row>
    <row r="978" spans="35:35" x14ac:dyDescent="0.25">
      <c r="AI978"/>
    </row>
    <row r="979" spans="35:35" x14ac:dyDescent="0.25">
      <c r="AI979"/>
    </row>
    <row r="980" spans="35:35" x14ac:dyDescent="0.25">
      <c r="AI980"/>
    </row>
    <row r="981" spans="35:35" x14ac:dyDescent="0.25">
      <c r="AI981"/>
    </row>
    <row r="982" spans="35:35" x14ac:dyDescent="0.25">
      <c r="AI982"/>
    </row>
    <row r="983" spans="35:35" x14ac:dyDescent="0.25">
      <c r="AI983"/>
    </row>
    <row r="984" spans="35:35" x14ac:dyDescent="0.25">
      <c r="AI984"/>
    </row>
    <row r="985" spans="35:35" x14ac:dyDescent="0.25">
      <c r="AI985"/>
    </row>
    <row r="986" spans="35:35" x14ac:dyDescent="0.25">
      <c r="AI986"/>
    </row>
    <row r="987" spans="35:35" x14ac:dyDescent="0.25">
      <c r="AI987"/>
    </row>
    <row r="988" spans="35:35" x14ac:dyDescent="0.25">
      <c r="AI988"/>
    </row>
    <row r="989" spans="35:35" x14ac:dyDescent="0.25">
      <c r="AI989"/>
    </row>
    <row r="990" spans="35:35" x14ac:dyDescent="0.25">
      <c r="AI990"/>
    </row>
    <row r="991" spans="35:35" x14ac:dyDescent="0.25">
      <c r="AI991"/>
    </row>
    <row r="992" spans="35:35" x14ac:dyDescent="0.25">
      <c r="AI992"/>
    </row>
    <row r="993" spans="35:35" x14ac:dyDescent="0.25">
      <c r="AI993"/>
    </row>
    <row r="994" spans="35:35" x14ac:dyDescent="0.25">
      <c r="AI994"/>
    </row>
    <row r="995" spans="35:35" x14ac:dyDescent="0.25">
      <c r="AI995"/>
    </row>
    <row r="996" spans="35:35" x14ac:dyDescent="0.25">
      <c r="AI996"/>
    </row>
    <row r="997" spans="35:35" x14ac:dyDescent="0.25">
      <c r="AI997"/>
    </row>
    <row r="998" spans="35:35" x14ac:dyDescent="0.25">
      <c r="AI998"/>
    </row>
    <row r="999" spans="35:35" x14ac:dyDescent="0.25">
      <c r="AI999"/>
    </row>
    <row r="1000" spans="35:35" x14ac:dyDescent="0.25">
      <c r="AI1000"/>
    </row>
    <row r="1001" spans="35:35" x14ac:dyDescent="0.25">
      <c r="AI1001"/>
    </row>
    <row r="1002" spans="35:35" x14ac:dyDescent="0.25">
      <c r="AI1002"/>
    </row>
    <row r="1003" spans="35:35" x14ac:dyDescent="0.25">
      <c r="AI1003"/>
    </row>
    <row r="1004" spans="35:35" x14ac:dyDescent="0.25">
      <c r="AI1004"/>
    </row>
    <row r="1005" spans="35:35" x14ac:dyDescent="0.25">
      <c r="AI1005"/>
    </row>
    <row r="1006" spans="35:35" x14ac:dyDescent="0.25">
      <c r="AI1006"/>
    </row>
    <row r="1007" spans="35:35" x14ac:dyDescent="0.25">
      <c r="AI1007"/>
    </row>
    <row r="1008" spans="35:35" x14ac:dyDescent="0.25">
      <c r="AI1008"/>
    </row>
    <row r="1009" spans="35:35" x14ac:dyDescent="0.25">
      <c r="AI1009"/>
    </row>
    <row r="1010" spans="35:35" x14ac:dyDescent="0.25">
      <c r="AI1010"/>
    </row>
    <row r="1011" spans="35:35" x14ac:dyDescent="0.25">
      <c r="AI1011"/>
    </row>
    <row r="1012" spans="35:35" x14ac:dyDescent="0.25">
      <c r="AI1012"/>
    </row>
    <row r="1013" spans="35:35" x14ac:dyDescent="0.25">
      <c r="AI1013"/>
    </row>
    <row r="1014" spans="35:35" x14ac:dyDescent="0.25">
      <c r="AI1014"/>
    </row>
    <row r="1015" spans="35:35" x14ac:dyDescent="0.25">
      <c r="AI1015"/>
    </row>
    <row r="1016" spans="35:35" x14ac:dyDescent="0.25">
      <c r="AI1016"/>
    </row>
    <row r="1017" spans="35:35" x14ac:dyDescent="0.25">
      <c r="AI1017"/>
    </row>
    <row r="1018" spans="35:35" x14ac:dyDescent="0.25">
      <c r="AI1018"/>
    </row>
    <row r="1019" spans="35:35" x14ac:dyDescent="0.25">
      <c r="AI1019"/>
    </row>
    <row r="1020" spans="35:35" x14ac:dyDescent="0.25">
      <c r="AI1020"/>
    </row>
    <row r="1021" spans="35:35" x14ac:dyDescent="0.25">
      <c r="AI1021"/>
    </row>
    <row r="1022" spans="35:35" x14ac:dyDescent="0.25">
      <c r="AI1022"/>
    </row>
    <row r="1023" spans="35:35" x14ac:dyDescent="0.25">
      <c r="AI1023"/>
    </row>
    <row r="1024" spans="35:35" x14ac:dyDescent="0.25">
      <c r="AI1024"/>
    </row>
    <row r="1025" spans="35:35" x14ac:dyDescent="0.25">
      <c r="AI1025"/>
    </row>
    <row r="1026" spans="35:35" x14ac:dyDescent="0.25">
      <c r="AI1026"/>
    </row>
    <row r="1027" spans="35:35" x14ac:dyDescent="0.25">
      <c r="AI1027"/>
    </row>
    <row r="1028" spans="35:35" x14ac:dyDescent="0.25">
      <c r="AI1028"/>
    </row>
    <row r="1029" spans="35:35" x14ac:dyDescent="0.25">
      <c r="AI1029"/>
    </row>
    <row r="1030" spans="35:35" x14ac:dyDescent="0.25">
      <c r="AI1030"/>
    </row>
    <row r="1031" spans="35:35" x14ac:dyDescent="0.25">
      <c r="AI1031"/>
    </row>
    <row r="1032" spans="35:35" x14ac:dyDescent="0.25">
      <c r="AI1032"/>
    </row>
    <row r="1033" spans="35:35" x14ac:dyDescent="0.25">
      <c r="AI1033"/>
    </row>
    <row r="1034" spans="35:35" x14ac:dyDescent="0.25">
      <c r="AI1034"/>
    </row>
    <row r="1035" spans="35:35" x14ac:dyDescent="0.25">
      <c r="AI1035"/>
    </row>
    <row r="1036" spans="35:35" x14ac:dyDescent="0.25">
      <c r="AI1036"/>
    </row>
    <row r="1037" spans="35:35" x14ac:dyDescent="0.25">
      <c r="AI1037"/>
    </row>
    <row r="1038" spans="35:35" x14ac:dyDescent="0.25">
      <c r="AI1038"/>
    </row>
    <row r="1039" spans="35:35" x14ac:dyDescent="0.25">
      <c r="AI1039"/>
    </row>
    <row r="1040" spans="35:35" x14ac:dyDescent="0.25">
      <c r="AI1040"/>
    </row>
    <row r="1041" spans="35:35" x14ac:dyDescent="0.25">
      <c r="AI1041"/>
    </row>
    <row r="1042" spans="35:35" x14ac:dyDescent="0.25">
      <c r="AI1042"/>
    </row>
    <row r="1043" spans="35:35" x14ac:dyDescent="0.25">
      <c r="AI1043"/>
    </row>
    <row r="1044" spans="35:35" x14ac:dyDescent="0.25">
      <c r="AI1044"/>
    </row>
    <row r="1045" spans="35:35" x14ac:dyDescent="0.25">
      <c r="AI1045"/>
    </row>
    <row r="1046" spans="35:35" x14ac:dyDescent="0.25">
      <c r="AI1046"/>
    </row>
    <row r="1047" spans="35:35" x14ac:dyDescent="0.25">
      <c r="AI1047"/>
    </row>
    <row r="1048" spans="35:35" x14ac:dyDescent="0.25">
      <c r="AI1048"/>
    </row>
    <row r="1049" spans="35:35" x14ac:dyDescent="0.25">
      <c r="AI1049"/>
    </row>
    <row r="1050" spans="35:35" x14ac:dyDescent="0.25">
      <c r="AI1050"/>
    </row>
    <row r="1051" spans="35:35" x14ac:dyDescent="0.25">
      <c r="AI1051"/>
    </row>
    <row r="1052" spans="35:35" x14ac:dyDescent="0.25">
      <c r="AI1052"/>
    </row>
    <row r="1053" spans="35:35" x14ac:dyDescent="0.25">
      <c r="AI1053"/>
    </row>
    <row r="1054" spans="35:35" x14ac:dyDescent="0.25">
      <c r="AI1054"/>
    </row>
    <row r="1055" spans="35:35" x14ac:dyDescent="0.25">
      <c r="AI1055"/>
    </row>
    <row r="1056" spans="35:35" x14ac:dyDescent="0.25">
      <c r="AI1056"/>
    </row>
    <row r="1057" spans="35:35" x14ac:dyDescent="0.25">
      <c r="AI1057"/>
    </row>
    <row r="1058" spans="35:35" x14ac:dyDescent="0.25">
      <c r="AI1058"/>
    </row>
    <row r="1059" spans="35:35" x14ac:dyDescent="0.25">
      <c r="AI1059"/>
    </row>
    <row r="1060" spans="35:35" x14ac:dyDescent="0.25">
      <c r="AI1060"/>
    </row>
    <row r="1061" spans="35:35" x14ac:dyDescent="0.25">
      <c r="AI1061"/>
    </row>
    <row r="1062" spans="35:35" x14ac:dyDescent="0.25">
      <c r="AI1062"/>
    </row>
    <row r="1063" spans="35:35" x14ac:dyDescent="0.25">
      <c r="AI1063"/>
    </row>
    <row r="1064" spans="35:35" x14ac:dyDescent="0.25">
      <c r="AI1064"/>
    </row>
    <row r="1065" spans="35:35" x14ac:dyDescent="0.25">
      <c r="AI1065"/>
    </row>
    <row r="1066" spans="35:35" x14ac:dyDescent="0.25">
      <c r="AI1066"/>
    </row>
    <row r="1067" spans="35:35" x14ac:dyDescent="0.25">
      <c r="AI1067"/>
    </row>
    <row r="1068" spans="35:35" x14ac:dyDescent="0.25">
      <c r="AI1068"/>
    </row>
    <row r="1069" spans="35:35" x14ac:dyDescent="0.25">
      <c r="AI1069"/>
    </row>
    <row r="1070" spans="35:35" x14ac:dyDescent="0.25">
      <c r="AI1070"/>
    </row>
    <row r="1071" spans="35:35" x14ac:dyDescent="0.25">
      <c r="AI1071"/>
    </row>
    <row r="1072" spans="35:35" x14ac:dyDescent="0.25">
      <c r="AI1072"/>
    </row>
    <row r="1073" spans="35:35" x14ac:dyDescent="0.25">
      <c r="AI1073"/>
    </row>
    <row r="1074" spans="35:35" x14ac:dyDescent="0.25">
      <c r="AI1074"/>
    </row>
    <row r="1075" spans="35:35" x14ac:dyDescent="0.25">
      <c r="AI1075"/>
    </row>
    <row r="1076" spans="35:35" x14ac:dyDescent="0.25">
      <c r="AI1076"/>
    </row>
    <row r="1077" spans="35:35" x14ac:dyDescent="0.25">
      <c r="AI1077"/>
    </row>
    <row r="1078" spans="35:35" x14ac:dyDescent="0.25">
      <c r="AI1078"/>
    </row>
    <row r="1079" spans="35:35" x14ac:dyDescent="0.25">
      <c r="AI1079"/>
    </row>
    <row r="1080" spans="35:35" x14ac:dyDescent="0.25">
      <c r="AI1080"/>
    </row>
    <row r="1081" spans="35:35" x14ac:dyDescent="0.25">
      <c r="AI1081"/>
    </row>
    <row r="1082" spans="35:35" x14ac:dyDescent="0.25">
      <c r="AI1082"/>
    </row>
    <row r="1083" spans="35:35" x14ac:dyDescent="0.25">
      <c r="AI1083"/>
    </row>
    <row r="1084" spans="35:35" x14ac:dyDescent="0.25">
      <c r="AI1084"/>
    </row>
    <row r="1085" spans="35:35" x14ac:dyDescent="0.25">
      <c r="AI1085"/>
    </row>
    <row r="1086" spans="35:35" x14ac:dyDescent="0.25">
      <c r="AI1086"/>
    </row>
    <row r="1087" spans="35:35" x14ac:dyDescent="0.25">
      <c r="AI1087"/>
    </row>
    <row r="1088" spans="35:35" x14ac:dyDescent="0.25">
      <c r="AI1088"/>
    </row>
    <row r="1089" spans="35:35" x14ac:dyDescent="0.25">
      <c r="AI1089"/>
    </row>
    <row r="1090" spans="35:35" x14ac:dyDescent="0.25">
      <c r="AI1090"/>
    </row>
    <row r="1091" spans="35:35" x14ac:dyDescent="0.25">
      <c r="AI1091"/>
    </row>
    <row r="1092" spans="35:35" x14ac:dyDescent="0.25">
      <c r="AI1092"/>
    </row>
    <row r="1093" spans="35:35" x14ac:dyDescent="0.25">
      <c r="AI1093"/>
    </row>
    <row r="1094" spans="35:35" x14ac:dyDescent="0.25">
      <c r="AI1094"/>
    </row>
    <row r="1095" spans="35:35" x14ac:dyDescent="0.25">
      <c r="AI1095"/>
    </row>
    <row r="1096" spans="35:35" x14ac:dyDescent="0.25">
      <c r="AI1096"/>
    </row>
    <row r="1097" spans="35:35" x14ac:dyDescent="0.25">
      <c r="AI1097"/>
    </row>
    <row r="1098" spans="35:35" x14ac:dyDescent="0.25">
      <c r="AI1098"/>
    </row>
    <row r="1099" spans="35:35" x14ac:dyDescent="0.25">
      <c r="AI1099"/>
    </row>
    <row r="1100" spans="35:35" x14ac:dyDescent="0.25">
      <c r="AI1100"/>
    </row>
    <row r="1101" spans="35:35" x14ac:dyDescent="0.25">
      <c r="AI1101"/>
    </row>
    <row r="1102" spans="35:35" x14ac:dyDescent="0.25">
      <c r="AI1102"/>
    </row>
    <row r="1103" spans="35:35" x14ac:dyDescent="0.25">
      <c r="AI1103"/>
    </row>
    <row r="1104" spans="35:35" x14ac:dyDescent="0.25">
      <c r="AI1104"/>
    </row>
    <row r="1105" spans="35:35" x14ac:dyDescent="0.25">
      <c r="AI1105"/>
    </row>
    <row r="1106" spans="35:35" x14ac:dyDescent="0.25">
      <c r="AI1106"/>
    </row>
    <row r="1107" spans="35:35" x14ac:dyDescent="0.25">
      <c r="AI1107"/>
    </row>
    <row r="1108" spans="35:35" x14ac:dyDescent="0.25">
      <c r="AI1108"/>
    </row>
    <row r="1109" spans="35:35" x14ac:dyDescent="0.25">
      <c r="AI1109"/>
    </row>
    <row r="1110" spans="35:35" x14ac:dyDescent="0.25">
      <c r="AI1110"/>
    </row>
    <row r="1111" spans="35:35" x14ac:dyDescent="0.25">
      <c r="AI1111"/>
    </row>
    <row r="1112" spans="35:35" x14ac:dyDescent="0.25">
      <c r="AI1112"/>
    </row>
    <row r="1113" spans="35:35" x14ac:dyDescent="0.25">
      <c r="AI1113"/>
    </row>
    <row r="1114" spans="35:35" x14ac:dyDescent="0.25">
      <c r="AI1114"/>
    </row>
    <row r="1115" spans="35:35" x14ac:dyDescent="0.25">
      <c r="AI1115"/>
    </row>
    <row r="1116" spans="35:35" x14ac:dyDescent="0.25">
      <c r="AI1116"/>
    </row>
    <row r="1117" spans="35:35" x14ac:dyDescent="0.25">
      <c r="AI1117"/>
    </row>
    <row r="1118" spans="35:35" x14ac:dyDescent="0.25">
      <c r="AI1118"/>
    </row>
    <row r="1119" spans="35:35" x14ac:dyDescent="0.25">
      <c r="AI1119"/>
    </row>
    <row r="1120" spans="35:35" x14ac:dyDescent="0.25">
      <c r="AI1120"/>
    </row>
    <row r="1121" spans="35:35" x14ac:dyDescent="0.25">
      <c r="AI1121"/>
    </row>
    <row r="1122" spans="35:35" x14ac:dyDescent="0.25">
      <c r="AI1122"/>
    </row>
    <row r="1123" spans="35:35" x14ac:dyDescent="0.25">
      <c r="AI1123"/>
    </row>
    <row r="1124" spans="35:35" x14ac:dyDescent="0.25">
      <c r="AI1124"/>
    </row>
    <row r="1125" spans="35:35" x14ac:dyDescent="0.25">
      <c r="AI1125"/>
    </row>
    <row r="1126" spans="35:35" x14ac:dyDescent="0.25">
      <c r="AI1126"/>
    </row>
    <row r="1127" spans="35:35" x14ac:dyDescent="0.25">
      <c r="AI1127"/>
    </row>
    <row r="1128" spans="35:35" x14ac:dyDescent="0.25">
      <c r="AI1128"/>
    </row>
    <row r="1129" spans="35:35" x14ac:dyDescent="0.25">
      <c r="AI1129"/>
    </row>
    <row r="1130" spans="35:35" x14ac:dyDescent="0.25">
      <c r="AI1130"/>
    </row>
    <row r="1131" spans="35:35" x14ac:dyDescent="0.25">
      <c r="AI1131"/>
    </row>
    <row r="1132" spans="35:35" x14ac:dyDescent="0.25">
      <c r="AI1132"/>
    </row>
    <row r="1133" spans="35:35" x14ac:dyDescent="0.25">
      <c r="AI1133"/>
    </row>
    <row r="1134" spans="35:35" x14ac:dyDescent="0.25">
      <c r="AI1134"/>
    </row>
    <row r="1135" spans="35:35" x14ac:dyDescent="0.25">
      <c r="AI1135"/>
    </row>
    <row r="1136" spans="35:35" x14ac:dyDescent="0.25">
      <c r="AI1136"/>
    </row>
    <row r="1137" spans="35:35" x14ac:dyDescent="0.25">
      <c r="AI1137"/>
    </row>
    <row r="1138" spans="35:35" x14ac:dyDescent="0.25">
      <c r="AI1138"/>
    </row>
    <row r="1139" spans="35:35" x14ac:dyDescent="0.25">
      <c r="AI1139"/>
    </row>
    <row r="1140" spans="35:35" x14ac:dyDescent="0.25">
      <c r="AI1140"/>
    </row>
    <row r="1141" spans="35:35" x14ac:dyDescent="0.25">
      <c r="AI1141"/>
    </row>
    <row r="1142" spans="35:35" x14ac:dyDescent="0.25">
      <c r="AI1142"/>
    </row>
    <row r="1143" spans="35:35" x14ac:dyDescent="0.25">
      <c r="AI1143"/>
    </row>
    <row r="1144" spans="35:35" x14ac:dyDescent="0.25">
      <c r="AI1144"/>
    </row>
    <row r="1145" spans="35:35" x14ac:dyDescent="0.25">
      <c r="AI1145"/>
    </row>
    <row r="1146" spans="35:35" x14ac:dyDescent="0.25">
      <c r="AI1146"/>
    </row>
    <row r="1147" spans="35:35" x14ac:dyDescent="0.25">
      <c r="AI1147"/>
    </row>
    <row r="1148" spans="35:35" x14ac:dyDescent="0.25">
      <c r="AI1148"/>
    </row>
    <row r="1149" spans="35:35" x14ac:dyDescent="0.25">
      <c r="AI1149"/>
    </row>
    <row r="1150" spans="35:35" x14ac:dyDescent="0.25">
      <c r="AI1150"/>
    </row>
    <row r="1151" spans="35:35" x14ac:dyDescent="0.25">
      <c r="AI1151"/>
    </row>
    <row r="1152" spans="35:35" x14ac:dyDescent="0.25">
      <c r="AI1152"/>
    </row>
    <row r="1153" spans="35:35" x14ac:dyDescent="0.25">
      <c r="AI1153"/>
    </row>
    <row r="1154" spans="35:35" x14ac:dyDescent="0.25">
      <c r="AI1154"/>
    </row>
    <row r="1155" spans="35:35" x14ac:dyDescent="0.25">
      <c r="AI1155"/>
    </row>
    <row r="1156" spans="35:35" x14ac:dyDescent="0.25">
      <c r="AI1156"/>
    </row>
    <row r="1157" spans="35:35" x14ac:dyDescent="0.25">
      <c r="AI1157"/>
    </row>
  </sheetData>
  <mergeCells count="17">
    <mergeCell ref="C3:K3"/>
    <mergeCell ref="AC3:AH3"/>
    <mergeCell ref="L3:AB3"/>
    <mergeCell ref="E5:K5"/>
    <mergeCell ref="T5:Y5"/>
    <mergeCell ref="E4:S4"/>
    <mergeCell ref="T4:AD4"/>
    <mergeCell ref="A45:A46"/>
    <mergeCell ref="A48:A61"/>
    <mergeCell ref="A68:A71"/>
    <mergeCell ref="AP6:AR6"/>
    <mergeCell ref="AS6:AU6"/>
    <mergeCell ref="AK6:AM6"/>
    <mergeCell ref="A63:A67"/>
    <mergeCell ref="A8:A21"/>
    <mergeCell ref="A22:A39"/>
    <mergeCell ref="A41:A43"/>
  </mergeCells>
  <phoneticPr fontId="9" type="noConversion"/>
  <pageMargins left="0.7" right="0.7" top="0.75" bottom="0.75" header="0.3" footer="0.3"/>
  <pageSetup paperSize="9" orientation="portrait" r:id="rId1"/>
  <ignoredErrors>
    <ignoredError sqref="C9:K30 C32:K32 C31 H31 C34:K39 K33 C43:K44 E41 E42:F42 H42:I42 C52:K52 H45 D46 C47 E47:K47 C56:K56 J55:K55 C58:K58 E57 G57:K57 C60:K60 C62:K62 C66:K6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E87B2-8B25-4DC7-BC11-2A2A39CB1D6F}">
  <dimension ref="A1:AU26"/>
  <sheetViews>
    <sheetView zoomScaleNormal="100" workbookViewId="0">
      <pane xSplit="2" ySplit="6" topLeftCell="C7" activePane="bottomRight" state="frozen"/>
      <selection activeCell="A2" sqref="A2"/>
      <selection pane="topRight" activeCell="C2" sqref="C2"/>
      <selection pane="bottomLeft" activeCell="A6" sqref="A6"/>
      <selection pane="bottomRight"/>
    </sheetView>
  </sheetViews>
  <sheetFormatPr defaultColWidth="9.28515625" defaultRowHeight="15" x14ac:dyDescent="0.25"/>
  <cols>
    <col min="1" max="2" width="20.7109375" customWidth="1"/>
    <col min="3" max="12" width="11.5703125" bestFit="1" customWidth="1"/>
    <col min="13" max="13" width="11.28515625" customWidth="1"/>
    <col min="14" max="14" width="11.5703125" bestFit="1" customWidth="1"/>
    <col min="15" max="15" width="11.7109375" bestFit="1" customWidth="1"/>
    <col min="16" max="19" width="11.5703125" bestFit="1" customWidth="1"/>
    <col min="20" max="34" width="11.7109375" bestFit="1" customWidth="1"/>
    <col min="35" max="35" width="3.7109375" customWidth="1"/>
    <col min="36" max="38" width="12.7109375" customWidth="1"/>
    <col min="39" max="49" width="11.7109375" bestFit="1" customWidth="1"/>
    <col min="50" max="50" width="12" bestFit="1" customWidth="1"/>
    <col min="51" max="54" width="11.7109375" bestFit="1" customWidth="1"/>
    <col min="55" max="69" width="12" bestFit="1" customWidth="1"/>
    <col min="70" max="70" width="11.28515625" bestFit="1" customWidth="1"/>
    <col min="71" max="72" width="12.42578125" bestFit="1" customWidth="1"/>
    <col min="73" max="73" width="12.7109375" bestFit="1" customWidth="1"/>
  </cols>
  <sheetData>
    <row r="1" spans="1:47" ht="15" customHeight="1" x14ac:dyDescent="0.25">
      <c r="A1" s="40" t="s">
        <v>109</v>
      </c>
    </row>
    <row r="2" spans="1:47" ht="15" customHeight="1" x14ac:dyDescent="0.25">
      <c r="A2" s="40"/>
    </row>
    <row r="3" spans="1:47" ht="15" customHeight="1" thickBot="1" x14ac:dyDescent="0.3">
      <c r="A3" s="40"/>
    </row>
    <row r="4" spans="1:47" ht="15" customHeight="1" thickBot="1" x14ac:dyDescent="0.3">
      <c r="B4" s="4"/>
      <c r="C4" s="423"/>
      <c r="D4" s="4"/>
      <c r="E4" s="509" t="s">
        <v>111</v>
      </c>
      <c r="F4" s="528"/>
      <c r="G4" s="528"/>
      <c r="H4" s="528"/>
      <c r="I4" s="528"/>
      <c r="J4" s="528"/>
      <c r="K4" s="528"/>
      <c r="L4" s="528"/>
      <c r="M4" s="528"/>
      <c r="N4" s="528"/>
      <c r="O4" s="528"/>
      <c r="P4" s="528"/>
      <c r="Q4" s="528"/>
      <c r="R4" s="528"/>
      <c r="S4" s="528"/>
      <c r="T4" s="510" t="s">
        <v>112</v>
      </c>
      <c r="U4" s="529"/>
      <c r="V4" s="529"/>
      <c r="W4" s="529"/>
      <c r="X4" s="529"/>
      <c r="Y4" s="529"/>
      <c r="Z4" s="529"/>
      <c r="AA4" s="529"/>
      <c r="AB4" s="529"/>
      <c r="AC4" s="529"/>
      <c r="AD4" s="530"/>
      <c r="AE4" s="4"/>
      <c r="AF4" s="423"/>
      <c r="AG4" s="4"/>
      <c r="AH4" s="4"/>
      <c r="AT4" s="4"/>
    </row>
    <row r="5" spans="1:47" ht="15" customHeight="1" thickBot="1" x14ac:dyDescent="0.3">
      <c r="A5" s="424"/>
      <c r="B5" s="424"/>
      <c r="C5" s="37"/>
      <c r="D5" s="15"/>
      <c r="E5" s="504" t="s">
        <v>113</v>
      </c>
      <c r="F5" s="503"/>
      <c r="G5" s="503"/>
      <c r="H5" s="503"/>
      <c r="I5" s="503"/>
      <c r="J5" s="503"/>
      <c r="K5" s="531"/>
      <c r="L5" s="15"/>
      <c r="M5" s="15"/>
      <c r="N5" s="15"/>
      <c r="O5" s="15"/>
      <c r="P5" s="15"/>
      <c r="Q5" s="15"/>
      <c r="R5" s="15"/>
      <c r="S5" s="15"/>
      <c r="T5" s="527" t="s">
        <v>114</v>
      </c>
      <c r="U5" s="532"/>
      <c r="V5" s="532"/>
      <c r="W5" s="532"/>
      <c r="X5" s="532"/>
      <c r="Y5" s="533"/>
      <c r="Z5" s="52"/>
      <c r="AA5" s="25"/>
      <c r="AB5" s="25"/>
      <c r="AC5" s="25"/>
      <c r="AD5" s="25"/>
      <c r="AE5" s="25"/>
      <c r="AF5" s="25"/>
      <c r="AG5" s="25"/>
      <c r="AH5" s="45"/>
      <c r="AI5" s="5"/>
      <c r="AT5" s="4"/>
      <c r="AU5" s="8"/>
    </row>
    <row r="6" spans="1:47" ht="15" customHeight="1" thickBot="1" x14ac:dyDescent="0.3">
      <c r="A6" s="62" t="s">
        <v>108</v>
      </c>
      <c r="B6" s="91" t="s">
        <v>5</v>
      </c>
      <c r="C6" s="348">
        <v>44418</v>
      </c>
      <c r="D6" s="349">
        <v>44433</v>
      </c>
      <c r="E6" s="349">
        <v>44496</v>
      </c>
      <c r="F6" s="349">
        <v>44506</v>
      </c>
      <c r="G6" s="349">
        <v>44513</v>
      </c>
      <c r="H6" s="349">
        <v>44517</v>
      </c>
      <c r="I6" s="349">
        <v>44525</v>
      </c>
      <c r="J6" s="349">
        <v>44530</v>
      </c>
      <c r="K6" s="350">
        <v>44540</v>
      </c>
      <c r="L6" s="351">
        <v>44553</v>
      </c>
      <c r="M6" s="349">
        <v>44566</v>
      </c>
      <c r="N6" s="349">
        <v>44582</v>
      </c>
      <c r="O6" s="352">
        <v>44596</v>
      </c>
      <c r="P6" s="349">
        <v>44637</v>
      </c>
      <c r="Q6" s="349">
        <v>44672</v>
      </c>
      <c r="R6" s="349">
        <v>44686</v>
      </c>
      <c r="S6" s="350">
        <v>44706</v>
      </c>
      <c r="T6" s="353">
        <v>44736</v>
      </c>
      <c r="U6" s="352">
        <v>44750</v>
      </c>
      <c r="V6" s="352">
        <v>44757</v>
      </c>
      <c r="W6" s="352">
        <v>44770</v>
      </c>
      <c r="X6" s="352">
        <v>44778</v>
      </c>
      <c r="Y6" s="352">
        <v>44785</v>
      </c>
      <c r="Z6" s="352">
        <v>44799</v>
      </c>
      <c r="AA6" s="352">
        <v>44806</v>
      </c>
      <c r="AB6" s="354">
        <v>44832</v>
      </c>
      <c r="AC6" s="355">
        <v>44846</v>
      </c>
      <c r="AD6" s="356">
        <v>44867</v>
      </c>
      <c r="AE6" s="356">
        <v>44895</v>
      </c>
      <c r="AF6" s="356">
        <v>44909</v>
      </c>
      <c r="AG6" s="356">
        <v>44930</v>
      </c>
      <c r="AH6" s="357">
        <v>44951</v>
      </c>
      <c r="AI6" s="1"/>
      <c r="AJ6" s="213" t="s">
        <v>89</v>
      </c>
      <c r="AK6" s="201" t="s">
        <v>87</v>
      </c>
      <c r="AL6" s="203" t="s">
        <v>88</v>
      </c>
    </row>
    <row r="7" spans="1:47" ht="15" customHeight="1" x14ac:dyDescent="0.25">
      <c r="A7" s="537" t="s">
        <v>90</v>
      </c>
      <c r="B7" s="67" t="s">
        <v>91</v>
      </c>
      <c r="C7" s="68">
        <v>1418.7139999999999</v>
      </c>
      <c r="D7" s="69">
        <v>282.37400000000002</v>
      </c>
      <c r="E7" s="69">
        <v>316.83000000000004</v>
      </c>
      <c r="F7" s="69">
        <v>185.96800000000002</v>
      </c>
      <c r="G7" s="69">
        <v>130.86199999999999</v>
      </c>
      <c r="H7" s="69">
        <v>137.76499999999999</v>
      </c>
      <c r="I7" s="69">
        <v>62.009000000000007</v>
      </c>
      <c r="J7" s="69">
        <v>165.31799999999998</v>
      </c>
      <c r="K7" s="169">
        <v>75.756</v>
      </c>
      <c r="L7" s="70" t="s">
        <v>9</v>
      </c>
      <c r="M7" s="71" t="s">
        <v>9</v>
      </c>
      <c r="N7" s="71" t="s">
        <v>9</v>
      </c>
      <c r="O7" s="71" t="s">
        <v>9</v>
      </c>
      <c r="P7" s="71" t="s">
        <v>9</v>
      </c>
      <c r="Q7" s="71" t="s">
        <v>9</v>
      </c>
      <c r="R7" s="71" t="s">
        <v>9</v>
      </c>
      <c r="S7" s="72" t="s">
        <v>9</v>
      </c>
      <c r="T7" s="70" t="s">
        <v>9</v>
      </c>
      <c r="U7" s="71" t="s">
        <v>9</v>
      </c>
      <c r="V7" s="71" t="s">
        <v>9</v>
      </c>
      <c r="W7" s="71" t="s">
        <v>9</v>
      </c>
      <c r="X7" s="71" t="s">
        <v>9</v>
      </c>
      <c r="Y7" s="71" t="s">
        <v>9</v>
      </c>
      <c r="Z7" s="71" t="s">
        <v>9</v>
      </c>
      <c r="AA7" s="71" t="s">
        <v>9</v>
      </c>
      <c r="AB7" s="72" t="s">
        <v>9</v>
      </c>
      <c r="AC7" s="173">
        <v>1.4</v>
      </c>
      <c r="AD7" s="69">
        <v>15.8</v>
      </c>
      <c r="AE7" s="69">
        <v>6.7</v>
      </c>
      <c r="AF7" s="69">
        <v>4.5999999999999996</v>
      </c>
      <c r="AG7" s="69">
        <v>5.6</v>
      </c>
      <c r="AH7" s="169">
        <v>7</v>
      </c>
      <c r="AI7" s="4"/>
      <c r="AJ7" s="214" t="s">
        <v>13</v>
      </c>
      <c r="AK7" s="220">
        <v>0.55000000000000004</v>
      </c>
      <c r="AL7" s="204">
        <v>1.8</v>
      </c>
    </row>
    <row r="8" spans="1:47" ht="15" customHeight="1" thickBot="1" x14ac:dyDescent="0.3">
      <c r="A8" s="538"/>
      <c r="B8" s="34" t="s">
        <v>92</v>
      </c>
      <c r="C8" s="73">
        <v>101.79948586118253</v>
      </c>
      <c r="D8" s="36">
        <v>24.164524421593828</v>
      </c>
      <c r="E8" s="36">
        <v>33.881748071979437</v>
      </c>
      <c r="F8" s="36">
        <v>88.431876606683801</v>
      </c>
      <c r="G8" s="74" t="s">
        <v>8</v>
      </c>
      <c r="H8" s="74" t="s">
        <v>8</v>
      </c>
      <c r="I8" s="36">
        <v>117.2236503856041</v>
      </c>
      <c r="J8" s="36">
        <v>356.81233933161957</v>
      </c>
      <c r="K8" s="51">
        <v>209.76863753213368</v>
      </c>
      <c r="L8" s="30">
        <v>33.573264781491005</v>
      </c>
      <c r="M8" s="29">
        <v>38.663239074550127</v>
      </c>
      <c r="N8" s="29">
        <v>10.848329048843187</v>
      </c>
      <c r="O8" s="29" t="s">
        <v>9</v>
      </c>
      <c r="P8" s="29">
        <v>98.200514138817468</v>
      </c>
      <c r="Q8" s="29">
        <v>5.3470437017994863</v>
      </c>
      <c r="R8" s="29">
        <v>41.748071979434457</v>
      </c>
      <c r="S8" s="31" t="s">
        <v>9</v>
      </c>
      <c r="T8" s="22">
        <v>40.462724935732652</v>
      </c>
      <c r="U8" s="29" t="s">
        <v>9</v>
      </c>
      <c r="V8" s="29" t="s">
        <v>9</v>
      </c>
      <c r="W8" s="36">
        <v>28.637532133676096</v>
      </c>
      <c r="X8" s="29" t="s">
        <v>9</v>
      </c>
      <c r="Y8" s="29" t="s">
        <v>9</v>
      </c>
      <c r="Z8" s="36">
        <v>20.205655526992288</v>
      </c>
      <c r="AA8" s="29" t="s">
        <v>9</v>
      </c>
      <c r="AB8" s="31" t="s">
        <v>9</v>
      </c>
      <c r="AC8" s="22">
        <v>54.498714652956309</v>
      </c>
      <c r="AD8" s="36" t="s">
        <v>9</v>
      </c>
      <c r="AE8" s="36">
        <v>48.586118251928021</v>
      </c>
      <c r="AF8" s="36" t="s">
        <v>9</v>
      </c>
      <c r="AG8" s="36">
        <v>52.44215938303342</v>
      </c>
      <c r="AH8" s="51" t="s">
        <v>9</v>
      </c>
      <c r="AI8" s="4"/>
      <c r="AJ8" s="215">
        <v>0.56999999999999995</v>
      </c>
      <c r="AK8" s="221">
        <v>0.34426904000000003</v>
      </c>
      <c r="AL8" s="205">
        <v>1.14756346</v>
      </c>
    </row>
    <row r="9" spans="1:47" ht="15" customHeight="1" x14ac:dyDescent="0.25">
      <c r="A9" s="539" t="s">
        <v>93</v>
      </c>
      <c r="B9" s="76" t="s">
        <v>94</v>
      </c>
      <c r="C9" s="58" t="s">
        <v>9</v>
      </c>
      <c r="D9" s="57" t="s">
        <v>9</v>
      </c>
      <c r="E9" s="57" t="s">
        <v>9</v>
      </c>
      <c r="F9" s="57" t="s">
        <v>9</v>
      </c>
      <c r="G9" s="49">
        <v>116.75338189386058</v>
      </c>
      <c r="H9" s="77">
        <v>36.836628511966701</v>
      </c>
      <c r="I9" s="49" t="s">
        <v>8</v>
      </c>
      <c r="J9" s="49">
        <v>18.917793964620188</v>
      </c>
      <c r="K9" s="50" t="s">
        <v>9</v>
      </c>
      <c r="L9" s="16">
        <v>863.6836628511968</v>
      </c>
      <c r="M9" s="57" t="s">
        <v>9</v>
      </c>
      <c r="N9" s="77" t="s">
        <v>9</v>
      </c>
      <c r="O9" s="57" t="s">
        <v>9</v>
      </c>
      <c r="P9" s="57" t="s">
        <v>9</v>
      </c>
      <c r="Q9" s="57" t="s">
        <v>9</v>
      </c>
      <c r="R9" s="57" t="s">
        <v>8</v>
      </c>
      <c r="S9" s="32" t="s">
        <v>9</v>
      </c>
      <c r="T9" s="38" t="s">
        <v>9</v>
      </c>
      <c r="U9" s="57" t="s">
        <v>9</v>
      </c>
      <c r="V9" s="77" t="s">
        <v>8</v>
      </c>
      <c r="W9" s="49" t="s">
        <v>9</v>
      </c>
      <c r="X9" s="49" t="s">
        <v>9</v>
      </c>
      <c r="Y9" s="49" t="s">
        <v>9</v>
      </c>
      <c r="Z9" s="49">
        <v>126.32674297606661</v>
      </c>
      <c r="AA9" s="77">
        <v>78.668054110301767</v>
      </c>
      <c r="AB9" s="32" t="s">
        <v>9</v>
      </c>
      <c r="AC9" s="16">
        <v>98.231009365244546</v>
      </c>
      <c r="AD9" s="49" t="s">
        <v>8</v>
      </c>
      <c r="AE9" s="49">
        <v>226.84703433922999</v>
      </c>
      <c r="AF9" s="49">
        <v>116.12903225806453</v>
      </c>
      <c r="AG9" s="49">
        <v>183.55879292403748</v>
      </c>
      <c r="AH9" s="50">
        <v>96.8</v>
      </c>
      <c r="AI9" s="4"/>
      <c r="AJ9" s="216">
        <v>0.96099999999999997</v>
      </c>
      <c r="AK9" s="222">
        <v>23.44158942</v>
      </c>
      <c r="AL9" s="206">
        <v>78.138631399999994</v>
      </c>
    </row>
    <row r="10" spans="1:47" ht="15" customHeight="1" thickBot="1" x14ac:dyDescent="0.3">
      <c r="A10" s="540"/>
      <c r="B10" s="24" t="s">
        <v>95</v>
      </c>
      <c r="C10" s="73">
        <v>134.25345043914683</v>
      </c>
      <c r="D10" s="36">
        <v>136.76286072772899</v>
      </c>
      <c r="E10" s="36">
        <v>124.8431618569636</v>
      </c>
      <c r="F10" s="36">
        <v>121.20451693851946</v>
      </c>
      <c r="G10" s="36" t="s">
        <v>9</v>
      </c>
      <c r="H10" s="36">
        <v>121.32998745294856</v>
      </c>
      <c r="I10" s="36">
        <v>117.8168130489335</v>
      </c>
      <c r="J10" s="36">
        <v>115.0564617314931</v>
      </c>
      <c r="K10" s="51">
        <v>114.93099121706399</v>
      </c>
      <c r="L10" s="26" t="s">
        <v>9</v>
      </c>
      <c r="M10" s="27" t="s">
        <v>9</v>
      </c>
      <c r="N10" s="27" t="s">
        <v>9</v>
      </c>
      <c r="O10" s="27" t="s">
        <v>9</v>
      </c>
      <c r="P10" s="27" t="s">
        <v>9</v>
      </c>
      <c r="Q10" s="27" t="s">
        <v>9</v>
      </c>
      <c r="R10" s="27" t="s">
        <v>9</v>
      </c>
      <c r="S10" s="28" t="s">
        <v>9</v>
      </c>
      <c r="T10" s="26" t="s">
        <v>9</v>
      </c>
      <c r="U10" s="27" t="s">
        <v>9</v>
      </c>
      <c r="V10" s="27" t="s">
        <v>9</v>
      </c>
      <c r="W10" s="27" t="s">
        <v>9</v>
      </c>
      <c r="X10" s="27" t="s">
        <v>9</v>
      </c>
      <c r="Y10" s="27" t="s">
        <v>9</v>
      </c>
      <c r="Z10" s="27" t="s">
        <v>9</v>
      </c>
      <c r="AA10" s="27" t="s">
        <v>9</v>
      </c>
      <c r="AB10" s="28" t="s">
        <v>9</v>
      </c>
      <c r="AC10" s="22">
        <v>247.17691342534505</v>
      </c>
      <c r="AD10" s="36">
        <v>130.48933500627354</v>
      </c>
      <c r="AE10" s="36">
        <v>228.35633626097868</v>
      </c>
      <c r="AF10" s="36">
        <v>207.02634880803012</v>
      </c>
      <c r="AG10" s="36">
        <v>263.48808030112923</v>
      </c>
      <c r="AH10" s="51">
        <v>178.168130489335</v>
      </c>
      <c r="AI10" s="4"/>
      <c r="AJ10" s="217">
        <v>0.20499999999999999</v>
      </c>
      <c r="AK10" s="223">
        <v>1.21231442</v>
      </c>
      <c r="AL10" s="207">
        <v>4.0410480399999997</v>
      </c>
    </row>
    <row r="11" spans="1:47" ht="15" customHeight="1" x14ac:dyDescent="0.25">
      <c r="A11" s="541" t="s">
        <v>96</v>
      </c>
      <c r="B11" s="75" t="s">
        <v>97</v>
      </c>
      <c r="C11" s="543" t="s">
        <v>85</v>
      </c>
      <c r="D11" s="544"/>
      <c r="E11" s="544"/>
      <c r="F11" s="544"/>
      <c r="G11" s="544"/>
      <c r="H11" s="544"/>
      <c r="I11" s="544"/>
      <c r="J11" s="544"/>
      <c r="K11" s="544"/>
      <c r="L11" s="544"/>
      <c r="M11" s="544"/>
      <c r="N11" s="544"/>
      <c r="O11" s="544"/>
      <c r="P11" s="544"/>
      <c r="Q11" s="544"/>
      <c r="R11" s="544"/>
      <c r="S11" s="544"/>
      <c r="T11" s="544"/>
      <c r="U11" s="544"/>
      <c r="V11" s="544"/>
      <c r="W11" s="544"/>
      <c r="X11" s="544"/>
      <c r="Y11" s="544"/>
      <c r="Z11" s="544"/>
      <c r="AA11" s="544"/>
      <c r="AB11" s="544"/>
      <c r="AC11" s="544"/>
      <c r="AD11" s="544"/>
      <c r="AE11" s="544"/>
      <c r="AF11" s="544"/>
      <c r="AG11" s="544"/>
      <c r="AH11" s="545"/>
      <c r="AI11" s="4"/>
      <c r="AJ11" s="214" t="s">
        <v>85</v>
      </c>
      <c r="AK11" s="224" t="s">
        <v>11</v>
      </c>
      <c r="AL11" s="208" t="s">
        <v>11</v>
      </c>
    </row>
    <row r="12" spans="1:47" ht="15" customHeight="1" thickBot="1" x14ac:dyDescent="0.3">
      <c r="A12" s="542"/>
      <c r="B12" s="80" t="s">
        <v>98</v>
      </c>
      <c r="C12" s="534" t="s">
        <v>85</v>
      </c>
      <c r="D12" s="535"/>
      <c r="E12" s="535"/>
      <c r="F12" s="535"/>
      <c r="G12" s="535"/>
      <c r="H12" s="535"/>
      <c r="I12" s="535"/>
      <c r="J12" s="535"/>
      <c r="K12" s="535"/>
      <c r="L12" s="535"/>
      <c r="M12" s="535"/>
      <c r="N12" s="535"/>
      <c r="O12" s="535"/>
      <c r="P12" s="535"/>
      <c r="Q12" s="535"/>
      <c r="R12" s="535"/>
      <c r="S12" s="535"/>
      <c r="T12" s="535"/>
      <c r="U12" s="535"/>
      <c r="V12" s="535"/>
      <c r="W12" s="535"/>
      <c r="X12" s="535"/>
      <c r="Y12" s="535"/>
      <c r="Z12" s="535"/>
      <c r="AA12" s="535"/>
      <c r="AB12" s="535"/>
      <c r="AC12" s="535"/>
      <c r="AD12" s="535"/>
      <c r="AE12" s="535"/>
      <c r="AF12" s="535"/>
      <c r="AG12" s="535"/>
      <c r="AH12" s="536"/>
      <c r="AJ12" s="215" t="s">
        <v>85</v>
      </c>
      <c r="AK12" s="225" t="s">
        <v>11</v>
      </c>
      <c r="AL12" s="209" t="s">
        <v>11</v>
      </c>
    </row>
    <row r="13" spans="1:47" ht="15" customHeight="1" thickBot="1" x14ac:dyDescent="0.3">
      <c r="A13" s="92" t="s">
        <v>99</v>
      </c>
      <c r="B13" s="81" t="s">
        <v>100</v>
      </c>
      <c r="C13" s="170">
        <v>63.6</v>
      </c>
      <c r="D13" s="83">
        <v>34.6</v>
      </c>
      <c r="E13" s="83">
        <v>31.7</v>
      </c>
      <c r="F13" s="83">
        <v>29</v>
      </c>
      <c r="G13" s="83">
        <v>45.5</v>
      </c>
      <c r="H13" s="83">
        <v>34</v>
      </c>
      <c r="I13" s="83">
        <v>35.799999999999997</v>
      </c>
      <c r="J13" s="83">
        <v>26</v>
      </c>
      <c r="K13" s="84">
        <v>20.2</v>
      </c>
      <c r="L13" s="172">
        <v>52.3</v>
      </c>
      <c r="M13" s="83">
        <v>112.1</v>
      </c>
      <c r="N13" s="83">
        <v>46.2</v>
      </c>
      <c r="O13" s="83" t="s">
        <v>9</v>
      </c>
      <c r="P13" s="83">
        <v>45.1</v>
      </c>
      <c r="Q13" s="83">
        <v>28.1</v>
      </c>
      <c r="R13" s="83">
        <v>45.7</v>
      </c>
      <c r="S13" s="84">
        <v>32.799999999999997</v>
      </c>
      <c r="T13" s="172">
        <v>44.2</v>
      </c>
      <c r="U13" s="7" t="s">
        <v>9</v>
      </c>
      <c r="V13" s="7" t="s">
        <v>9</v>
      </c>
      <c r="W13" s="7" t="s">
        <v>9</v>
      </c>
      <c r="X13" s="83">
        <v>16.8</v>
      </c>
      <c r="Y13" s="83">
        <v>4.9000000000000004</v>
      </c>
      <c r="Z13" s="83">
        <v>29.2</v>
      </c>
      <c r="AA13" s="83" t="s">
        <v>9</v>
      </c>
      <c r="AB13" s="84">
        <v>27.9</v>
      </c>
      <c r="AC13" s="82" t="s">
        <v>9</v>
      </c>
      <c r="AD13" s="83">
        <v>423.4</v>
      </c>
      <c r="AE13" s="83">
        <v>5841.7</v>
      </c>
      <c r="AF13" s="83">
        <v>346.4</v>
      </c>
      <c r="AG13" s="83">
        <v>287.60000000000002</v>
      </c>
      <c r="AH13" s="84">
        <v>194.5</v>
      </c>
      <c r="AI13" s="4"/>
      <c r="AJ13" s="218">
        <v>0.88</v>
      </c>
      <c r="AK13" s="226">
        <v>0.70905463999999996</v>
      </c>
      <c r="AL13" s="210">
        <v>2.3635154599999999</v>
      </c>
    </row>
    <row r="14" spans="1:47" ht="15" customHeight="1" thickBot="1" x14ac:dyDescent="0.3">
      <c r="A14" s="93" t="s">
        <v>101</v>
      </c>
      <c r="B14" s="85" t="s">
        <v>102</v>
      </c>
      <c r="C14" s="171">
        <v>49.6</v>
      </c>
      <c r="D14" s="89">
        <v>25.7</v>
      </c>
      <c r="E14" s="89">
        <v>37.299999999999997</v>
      </c>
      <c r="F14" s="89">
        <v>22.8</v>
      </c>
      <c r="G14" s="89">
        <v>26.8</v>
      </c>
      <c r="H14" s="89">
        <v>21</v>
      </c>
      <c r="I14" s="89">
        <v>28.5</v>
      </c>
      <c r="J14" s="89">
        <v>23.2</v>
      </c>
      <c r="K14" s="90">
        <v>15.7</v>
      </c>
      <c r="L14" s="87" t="s">
        <v>9</v>
      </c>
      <c r="M14" s="14" t="s">
        <v>9</v>
      </c>
      <c r="N14" s="14" t="s">
        <v>9</v>
      </c>
      <c r="O14" s="14" t="s">
        <v>9</v>
      </c>
      <c r="P14" s="89">
        <v>4.5</v>
      </c>
      <c r="Q14" s="89" t="s">
        <v>9</v>
      </c>
      <c r="R14" s="89">
        <v>3.8</v>
      </c>
      <c r="S14" s="90">
        <v>8.8000000000000007</v>
      </c>
      <c r="T14" s="87" t="s">
        <v>9</v>
      </c>
      <c r="U14" s="14" t="s">
        <v>9</v>
      </c>
      <c r="V14" s="14" t="s">
        <v>9</v>
      </c>
      <c r="W14" s="14" t="s">
        <v>9</v>
      </c>
      <c r="X14" s="14" t="s">
        <v>9</v>
      </c>
      <c r="Y14" s="14" t="s">
        <v>9</v>
      </c>
      <c r="Z14" s="14" t="s">
        <v>9</v>
      </c>
      <c r="AA14" s="14" t="s">
        <v>9</v>
      </c>
      <c r="AB14" s="86">
        <v>1.1000000000000001</v>
      </c>
      <c r="AC14" s="88">
        <v>223.4</v>
      </c>
      <c r="AD14" s="89">
        <v>36.299999999999997</v>
      </c>
      <c r="AE14" s="89">
        <v>630.9</v>
      </c>
      <c r="AF14" s="14">
        <v>38.4</v>
      </c>
      <c r="AG14" s="89">
        <v>245.5</v>
      </c>
      <c r="AH14" s="90">
        <v>173.9</v>
      </c>
      <c r="AI14" s="4"/>
      <c r="AJ14" s="219">
        <v>1.17</v>
      </c>
      <c r="AK14" s="227">
        <v>7.5552239999999993E-2</v>
      </c>
      <c r="AL14" s="211">
        <v>0.25184080000000003</v>
      </c>
    </row>
    <row r="15" spans="1:47" ht="15" customHeight="1" x14ac:dyDescent="0.25">
      <c r="A15" s="537" t="s">
        <v>103</v>
      </c>
      <c r="B15" s="67" t="s">
        <v>104</v>
      </c>
      <c r="C15" s="58" t="s">
        <v>9</v>
      </c>
      <c r="D15" s="57" t="s">
        <v>9</v>
      </c>
      <c r="E15" s="57" t="s">
        <v>9</v>
      </c>
      <c r="F15" s="57" t="s">
        <v>9</v>
      </c>
      <c r="G15" s="57" t="s">
        <v>9</v>
      </c>
      <c r="H15" s="57" t="s">
        <v>9</v>
      </c>
      <c r="I15" s="57" t="s">
        <v>9</v>
      </c>
      <c r="J15" s="57" t="s">
        <v>9</v>
      </c>
      <c r="K15" s="32" t="s">
        <v>9</v>
      </c>
      <c r="L15" s="38" t="s">
        <v>9</v>
      </c>
      <c r="M15" s="57" t="s">
        <v>9</v>
      </c>
      <c r="N15" s="57" t="s">
        <v>9</v>
      </c>
      <c r="O15" s="57" t="s">
        <v>9</v>
      </c>
      <c r="P15" s="57" t="s">
        <v>9</v>
      </c>
      <c r="Q15" s="57" t="s">
        <v>9</v>
      </c>
      <c r="R15" s="57" t="s">
        <v>9</v>
      </c>
      <c r="S15" s="32" t="s">
        <v>9</v>
      </c>
      <c r="T15" s="38" t="s">
        <v>9</v>
      </c>
      <c r="U15" s="57" t="s">
        <v>9</v>
      </c>
      <c r="V15" s="57" t="s">
        <v>9</v>
      </c>
      <c r="W15" s="57" t="s">
        <v>9</v>
      </c>
      <c r="X15" s="57" t="s">
        <v>9</v>
      </c>
      <c r="Y15" s="77">
        <v>2.8432432432432435</v>
      </c>
      <c r="Z15" s="57" t="s">
        <v>9</v>
      </c>
      <c r="AA15" s="57" t="s">
        <v>9</v>
      </c>
      <c r="AB15" s="32" t="s">
        <v>9</v>
      </c>
      <c r="AC15" s="38" t="s">
        <v>9</v>
      </c>
      <c r="AD15" s="57" t="s">
        <v>9</v>
      </c>
      <c r="AE15" s="77">
        <v>5.7297297297297298</v>
      </c>
      <c r="AF15" s="57" t="s">
        <v>9</v>
      </c>
      <c r="AG15" s="57" t="s">
        <v>9</v>
      </c>
      <c r="AH15" s="32" t="s">
        <v>9</v>
      </c>
      <c r="AI15" s="4"/>
      <c r="AJ15" s="216">
        <v>0.37</v>
      </c>
      <c r="AK15" s="228">
        <v>0.39559733999999996</v>
      </c>
      <c r="AL15" s="212">
        <v>1.3186578199999999</v>
      </c>
    </row>
    <row r="16" spans="1:47" ht="15" customHeight="1" thickBot="1" x14ac:dyDescent="0.3">
      <c r="A16" s="538"/>
      <c r="B16" s="34" t="s">
        <v>105</v>
      </c>
      <c r="C16" s="35" t="s">
        <v>9</v>
      </c>
      <c r="D16" s="27" t="s">
        <v>9</v>
      </c>
      <c r="E16" s="27" t="s">
        <v>9</v>
      </c>
      <c r="F16" s="27" t="s">
        <v>9</v>
      </c>
      <c r="G16" s="27" t="s">
        <v>9</v>
      </c>
      <c r="H16" s="27" t="s">
        <v>9</v>
      </c>
      <c r="I16" s="27" t="s">
        <v>9</v>
      </c>
      <c r="J16" s="27" t="s">
        <v>9</v>
      </c>
      <c r="K16" s="28" t="s">
        <v>9</v>
      </c>
      <c r="L16" s="26" t="s">
        <v>9</v>
      </c>
      <c r="M16" s="27" t="s">
        <v>9</v>
      </c>
      <c r="N16" s="27" t="s">
        <v>9</v>
      </c>
      <c r="O16" s="27" t="s">
        <v>9</v>
      </c>
      <c r="P16" s="27" t="s">
        <v>9</v>
      </c>
      <c r="Q16" s="27" t="s">
        <v>9</v>
      </c>
      <c r="R16" s="27" t="s">
        <v>9</v>
      </c>
      <c r="S16" s="28" t="s">
        <v>9</v>
      </c>
      <c r="T16" s="26" t="s">
        <v>9</v>
      </c>
      <c r="U16" s="27" t="s">
        <v>9</v>
      </c>
      <c r="V16" s="27" t="s">
        <v>9</v>
      </c>
      <c r="W16" s="27" t="s">
        <v>9</v>
      </c>
      <c r="X16" s="27" t="s">
        <v>9</v>
      </c>
      <c r="Y16" s="27" t="s">
        <v>9</v>
      </c>
      <c r="Z16" s="27" t="s">
        <v>9</v>
      </c>
      <c r="AA16" s="27" t="s">
        <v>9</v>
      </c>
      <c r="AB16" s="28" t="s">
        <v>9</v>
      </c>
      <c r="AC16" s="26" t="s">
        <v>9</v>
      </c>
      <c r="AD16" s="27" t="s">
        <v>9</v>
      </c>
      <c r="AE16" s="27" t="s">
        <v>9</v>
      </c>
      <c r="AF16" s="27" t="s">
        <v>9</v>
      </c>
      <c r="AG16" s="27" t="s">
        <v>9</v>
      </c>
      <c r="AH16" s="28" t="s">
        <v>9</v>
      </c>
      <c r="AI16" s="4"/>
      <c r="AJ16" s="215">
        <v>0.35</v>
      </c>
      <c r="AK16" s="221">
        <v>5.6458557799999998</v>
      </c>
      <c r="AL16" s="209">
        <v>18.819519239999998</v>
      </c>
    </row>
    <row r="17" spans="1:36" ht="15" customHeight="1" thickBot="1" x14ac:dyDescent="0.3">
      <c r="A17" s="41" t="s">
        <v>107</v>
      </c>
      <c r="B17" s="42"/>
      <c r="C17" s="43">
        <f t="shared" ref="C17:AH17" si="0">SUM(C7:C10,C13:C16)</f>
        <v>1767.9669363003291</v>
      </c>
      <c r="D17" s="43">
        <f t="shared" si="0"/>
        <v>503.60138514932288</v>
      </c>
      <c r="E17" s="43">
        <f t="shared" si="0"/>
        <v>544.55490992894306</v>
      </c>
      <c r="F17" s="43">
        <f t="shared" si="0"/>
        <v>447.40439354520333</v>
      </c>
      <c r="G17" s="43">
        <f t="shared" si="0"/>
        <v>319.91538189386057</v>
      </c>
      <c r="H17" s="43">
        <f t="shared" si="0"/>
        <v>350.93161596491524</v>
      </c>
      <c r="I17" s="43">
        <f t="shared" si="0"/>
        <v>361.3494634345376</v>
      </c>
      <c r="J17" s="43">
        <f t="shared" si="0"/>
        <v>705.30459502773283</v>
      </c>
      <c r="K17" s="43">
        <f t="shared" si="0"/>
        <v>436.35562874919765</v>
      </c>
      <c r="L17" s="43">
        <f t="shared" si="0"/>
        <v>949.5569276326878</v>
      </c>
      <c r="M17" s="43">
        <f t="shared" si="0"/>
        <v>150.76323907455011</v>
      </c>
      <c r="N17" s="43">
        <f t="shared" si="0"/>
        <v>57.048329048843186</v>
      </c>
      <c r="O17" s="43">
        <f t="shared" si="0"/>
        <v>0</v>
      </c>
      <c r="P17" s="43">
        <f t="shared" si="0"/>
        <v>147.80051413881748</v>
      </c>
      <c r="Q17" s="43">
        <f t="shared" si="0"/>
        <v>33.447043701799487</v>
      </c>
      <c r="R17" s="43">
        <f t="shared" si="0"/>
        <v>91.248071979434457</v>
      </c>
      <c r="S17" s="43">
        <f t="shared" si="0"/>
        <v>41.599999999999994</v>
      </c>
      <c r="T17" s="43">
        <f t="shared" si="0"/>
        <v>84.662724935732655</v>
      </c>
      <c r="U17" s="43">
        <f t="shared" si="0"/>
        <v>0</v>
      </c>
      <c r="V17" s="43">
        <f t="shared" si="0"/>
        <v>0</v>
      </c>
      <c r="W17" s="43">
        <f t="shared" si="0"/>
        <v>28.637532133676096</v>
      </c>
      <c r="X17" s="43">
        <f t="shared" si="0"/>
        <v>16.8</v>
      </c>
      <c r="Y17" s="43">
        <f t="shared" si="0"/>
        <v>7.7432432432432439</v>
      </c>
      <c r="Z17" s="43">
        <f t="shared" si="0"/>
        <v>175.7323985030589</v>
      </c>
      <c r="AA17" s="43">
        <f t="shared" si="0"/>
        <v>78.668054110301767</v>
      </c>
      <c r="AB17" s="43">
        <f t="shared" si="0"/>
        <v>29</v>
      </c>
      <c r="AC17" s="43">
        <f t="shared" si="0"/>
        <v>624.7066374435459</v>
      </c>
      <c r="AD17" s="43">
        <f t="shared" si="0"/>
        <v>605.98933500627345</v>
      </c>
      <c r="AE17" s="43">
        <f t="shared" si="0"/>
        <v>6988.8192185818662</v>
      </c>
      <c r="AF17" s="43">
        <f t="shared" si="0"/>
        <v>712.55538106609458</v>
      </c>
      <c r="AG17" s="43">
        <f>SUM(AG7:AG10,AG13:AG16)</f>
        <v>1038.1890326082003</v>
      </c>
      <c r="AH17" s="44">
        <f t="shared" si="0"/>
        <v>650.36813048933504</v>
      </c>
      <c r="AJ17" s="145"/>
    </row>
    <row r="18" spans="1:36" ht="15" customHeight="1" thickBot="1" x14ac:dyDescent="0.3"/>
    <row r="19" spans="1:36" ht="15" customHeight="1" x14ac:dyDescent="0.25">
      <c r="B19" s="156" t="s">
        <v>9</v>
      </c>
      <c r="C19" s="157" t="s">
        <v>116</v>
      </c>
      <c r="D19" s="157"/>
      <c r="E19" s="157"/>
      <c r="F19" s="157"/>
      <c r="G19" s="157"/>
      <c r="H19" s="165"/>
      <c r="I19" s="168"/>
      <c r="AJ19" s="145"/>
    </row>
    <row r="20" spans="1:36" ht="15" customHeight="1" x14ac:dyDescent="0.25">
      <c r="B20" s="159" t="s">
        <v>8</v>
      </c>
      <c r="C20" s="160" t="s">
        <v>117</v>
      </c>
      <c r="D20" s="160"/>
      <c r="E20" s="160"/>
      <c r="F20" s="160"/>
      <c r="G20" s="160"/>
      <c r="H20" s="166"/>
      <c r="I20" s="168"/>
    </row>
    <row r="21" spans="1:36" ht="15" customHeight="1" x14ac:dyDescent="0.25">
      <c r="B21" s="159" t="s">
        <v>11</v>
      </c>
      <c r="C21" s="160" t="s">
        <v>118</v>
      </c>
      <c r="D21" s="160"/>
      <c r="E21" s="160"/>
      <c r="F21" s="160"/>
      <c r="G21" s="160"/>
      <c r="H21" s="166"/>
      <c r="I21" s="168"/>
    </row>
    <row r="22" spans="1:36" ht="15" customHeight="1" x14ac:dyDescent="0.25">
      <c r="B22" s="159" t="s">
        <v>13</v>
      </c>
      <c r="C22" s="160" t="s">
        <v>119</v>
      </c>
      <c r="D22" s="160"/>
      <c r="E22" s="160"/>
      <c r="F22" s="160"/>
      <c r="G22" s="160"/>
      <c r="H22" s="166"/>
      <c r="I22" s="168"/>
    </row>
    <row r="23" spans="1:36" ht="15" customHeight="1" thickBot="1" x14ac:dyDescent="0.3">
      <c r="B23" s="162" t="s">
        <v>85</v>
      </c>
      <c r="C23" s="163" t="s">
        <v>120</v>
      </c>
      <c r="D23" s="163"/>
      <c r="E23" s="163"/>
      <c r="F23" s="163"/>
      <c r="G23" s="163"/>
      <c r="H23" s="167"/>
      <c r="I23" s="168"/>
    </row>
    <row r="24" spans="1:36" ht="15" customHeight="1" x14ac:dyDescent="0.25"/>
    <row r="25" spans="1:36" ht="15" customHeight="1" x14ac:dyDescent="0.25"/>
    <row r="26" spans="1:36" ht="15" customHeight="1" x14ac:dyDescent="0.25"/>
  </sheetData>
  <mergeCells count="10">
    <mergeCell ref="A15:A16"/>
    <mergeCell ref="A7:A8"/>
    <mergeCell ref="A9:A10"/>
    <mergeCell ref="A11:A12"/>
    <mergeCell ref="C11:AH11"/>
    <mergeCell ref="E4:S4"/>
    <mergeCell ref="T4:AD4"/>
    <mergeCell ref="E5:K5"/>
    <mergeCell ref="T5:Y5"/>
    <mergeCell ref="C12:AH12"/>
  </mergeCells>
  <pageMargins left="0.7" right="0.7" top="0.75" bottom="0.75" header="0.3" footer="0.3"/>
  <ignoredErrors>
    <ignoredError sqref="V17:AG17 J1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C5646-8BC7-46A0-829E-CD6A259E883C}">
  <dimension ref="A1:AU25"/>
  <sheetViews>
    <sheetView topLeftCell="A2" zoomScaleNormal="100" workbookViewId="0">
      <pane xSplit="2" ySplit="6" topLeftCell="C8" activePane="bottomRight" state="frozen"/>
      <selection activeCell="A2" sqref="A2"/>
      <selection pane="topRight" activeCell="C2" sqref="C2"/>
      <selection pane="bottomLeft" activeCell="A6" sqref="A6"/>
      <selection pane="bottomRight" activeCell="A2" sqref="A2"/>
    </sheetView>
  </sheetViews>
  <sheetFormatPr defaultColWidth="10.7109375" defaultRowHeight="15" x14ac:dyDescent="0.25"/>
  <cols>
    <col min="1" max="2" width="20.7109375" customWidth="1"/>
    <col min="3" max="34" width="11.5703125" customWidth="1"/>
    <col min="35" max="35" width="3.7109375" customWidth="1"/>
    <col min="36" max="38" width="12.7109375" customWidth="1"/>
  </cols>
  <sheetData>
    <row r="1" spans="1:47" ht="15" hidden="1" customHeight="1" thickBot="1" x14ac:dyDescent="0.3">
      <c r="B1" s="33" t="s">
        <v>86</v>
      </c>
      <c r="C1" s="546" t="s">
        <v>0</v>
      </c>
      <c r="D1" s="547"/>
      <c r="E1" s="547"/>
      <c r="F1" s="547"/>
      <c r="G1" s="547"/>
      <c r="H1" s="547"/>
      <c r="I1" s="547"/>
      <c r="J1" s="547"/>
      <c r="K1" s="548"/>
      <c r="L1" s="546" t="s">
        <v>1</v>
      </c>
      <c r="M1" s="547"/>
      <c r="N1" s="547"/>
      <c r="O1" s="547"/>
      <c r="P1" s="547"/>
      <c r="Q1" s="547"/>
      <c r="R1" s="547"/>
      <c r="S1" s="547"/>
      <c r="T1" s="547" t="s">
        <v>2</v>
      </c>
      <c r="U1" s="547"/>
      <c r="V1" s="547"/>
      <c r="W1" s="547"/>
      <c r="X1" s="547"/>
      <c r="Y1" s="547"/>
      <c r="Z1" s="547"/>
      <c r="AA1" s="547"/>
      <c r="AB1" s="548"/>
      <c r="AC1" s="546" t="s">
        <v>3</v>
      </c>
      <c r="AD1" s="547"/>
      <c r="AE1" s="547"/>
      <c r="AF1" s="547"/>
      <c r="AG1" s="547"/>
      <c r="AH1" s="548"/>
    </row>
    <row r="2" spans="1:47" ht="15" customHeight="1" x14ac:dyDescent="0.25">
      <c r="A2" s="40" t="s">
        <v>110</v>
      </c>
    </row>
    <row r="3" spans="1:47" ht="15" customHeight="1" x14ac:dyDescent="0.25">
      <c r="A3" s="40"/>
    </row>
    <row r="4" spans="1:47" ht="15" customHeight="1" thickBot="1" x14ac:dyDescent="0.3">
      <c r="A4" s="40"/>
    </row>
    <row r="5" spans="1:47" ht="15" customHeight="1" thickBot="1" x14ac:dyDescent="0.3">
      <c r="B5" s="4"/>
      <c r="C5" s="4"/>
      <c r="D5" s="4"/>
      <c r="E5" s="509" t="s">
        <v>111</v>
      </c>
      <c r="F5" s="528"/>
      <c r="G5" s="528"/>
      <c r="H5" s="528"/>
      <c r="I5" s="528"/>
      <c r="J5" s="528"/>
      <c r="K5" s="528"/>
      <c r="L5" s="528"/>
      <c r="M5" s="528"/>
      <c r="N5" s="528"/>
      <c r="O5" s="528"/>
      <c r="P5" s="528"/>
      <c r="Q5" s="528"/>
      <c r="R5" s="528"/>
      <c r="S5" s="528"/>
      <c r="T5" s="510" t="s">
        <v>112</v>
      </c>
      <c r="U5" s="529"/>
      <c r="V5" s="529"/>
      <c r="W5" s="529"/>
      <c r="X5" s="529"/>
      <c r="Y5" s="529"/>
      <c r="Z5" s="529"/>
      <c r="AA5" s="529"/>
      <c r="AB5" s="529"/>
      <c r="AC5" s="529"/>
      <c r="AD5" s="530"/>
      <c r="AE5" s="4"/>
      <c r="AF5" s="4"/>
      <c r="AG5" s="4"/>
      <c r="AH5" s="4"/>
      <c r="AT5" s="4"/>
    </row>
    <row r="6" spans="1:47" ht="15" customHeight="1" thickBot="1" x14ac:dyDescent="0.3">
      <c r="A6" s="424"/>
      <c r="B6" s="424"/>
      <c r="C6" s="37"/>
      <c r="D6" s="137"/>
      <c r="E6" s="504" t="s">
        <v>113</v>
      </c>
      <c r="F6" s="503"/>
      <c r="G6" s="503"/>
      <c r="H6" s="503"/>
      <c r="I6" s="503"/>
      <c r="J6" s="503"/>
      <c r="K6" s="531"/>
      <c r="L6" s="15"/>
      <c r="M6" s="15"/>
      <c r="N6" s="15"/>
      <c r="O6" s="15"/>
      <c r="P6" s="15"/>
      <c r="Q6" s="15"/>
      <c r="R6" s="15"/>
      <c r="S6" s="15"/>
      <c r="T6" s="527" t="s">
        <v>114</v>
      </c>
      <c r="U6" s="532"/>
      <c r="V6" s="532"/>
      <c r="W6" s="532"/>
      <c r="X6" s="532"/>
      <c r="Y6" s="533"/>
      <c r="Z6" s="52"/>
      <c r="AA6" s="25"/>
      <c r="AB6" s="25"/>
      <c r="AC6" s="25"/>
      <c r="AD6" s="25"/>
      <c r="AE6" s="25"/>
      <c r="AF6" s="25"/>
      <c r="AG6" s="25"/>
      <c r="AH6" s="45"/>
      <c r="AI6" s="5"/>
      <c r="AT6" s="4"/>
      <c r="AU6" s="8"/>
    </row>
    <row r="7" spans="1:47" s="4" customFormat="1" ht="15" customHeight="1" thickBot="1" x14ac:dyDescent="0.3">
      <c r="A7" s="62" t="s">
        <v>108</v>
      </c>
      <c r="B7" s="91" t="s">
        <v>5</v>
      </c>
      <c r="C7" s="351">
        <v>44422</v>
      </c>
      <c r="D7" s="349">
        <v>44435</v>
      </c>
      <c r="E7" s="349">
        <v>44499</v>
      </c>
      <c r="F7" s="349">
        <v>44506</v>
      </c>
      <c r="G7" s="349">
        <v>44513</v>
      </c>
      <c r="H7" s="349">
        <v>44517</v>
      </c>
      <c r="I7" s="349">
        <v>44525</v>
      </c>
      <c r="J7" s="349">
        <v>44530</v>
      </c>
      <c r="K7" s="350">
        <v>44540</v>
      </c>
      <c r="L7" s="351">
        <v>44553</v>
      </c>
      <c r="M7" s="349">
        <v>44566</v>
      </c>
      <c r="N7" s="349">
        <v>44582</v>
      </c>
      <c r="O7" s="352">
        <v>44596</v>
      </c>
      <c r="P7" s="349">
        <v>44637</v>
      </c>
      <c r="Q7" s="349">
        <v>44672</v>
      </c>
      <c r="R7" s="349">
        <v>44686</v>
      </c>
      <c r="S7" s="349">
        <v>44706</v>
      </c>
      <c r="T7" s="352">
        <v>44736</v>
      </c>
      <c r="U7" s="352">
        <v>44750</v>
      </c>
      <c r="V7" s="352">
        <v>44757</v>
      </c>
      <c r="W7" s="352">
        <v>44801</v>
      </c>
      <c r="X7" s="352">
        <v>44778</v>
      </c>
      <c r="Y7" s="352">
        <v>44785</v>
      </c>
      <c r="Z7" s="352">
        <v>44799</v>
      </c>
      <c r="AA7" s="352">
        <v>44806</v>
      </c>
      <c r="AB7" s="354">
        <v>44832</v>
      </c>
      <c r="AC7" s="358">
        <v>44846</v>
      </c>
      <c r="AD7" s="358">
        <v>44867</v>
      </c>
      <c r="AE7" s="358">
        <v>44895</v>
      </c>
      <c r="AF7" s="358">
        <v>44909</v>
      </c>
      <c r="AG7" s="358">
        <v>44930</v>
      </c>
      <c r="AH7" s="358">
        <v>44951</v>
      </c>
      <c r="AJ7" s="213" t="s">
        <v>89</v>
      </c>
      <c r="AK7" s="201" t="s">
        <v>87</v>
      </c>
      <c r="AL7" s="203" t="s">
        <v>88</v>
      </c>
    </row>
    <row r="8" spans="1:47" ht="15" customHeight="1" x14ac:dyDescent="0.25">
      <c r="A8" s="537" t="s">
        <v>90</v>
      </c>
      <c r="B8" s="67" t="s">
        <v>91</v>
      </c>
      <c r="C8" s="16">
        <v>2.4343675417661101</v>
      </c>
      <c r="D8" s="49" t="s">
        <v>8</v>
      </c>
      <c r="E8" s="49" t="s">
        <v>8</v>
      </c>
      <c r="F8" s="49">
        <v>1.3389021479713603</v>
      </c>
      <c r="G8" s="49">
        <v>16.849642004773269</v>
      </c>
      <c r="H8" s="49">
        <v>6.2768496420047732</v>
      </c>
      <c r="I8" s="49">
        <v>1.9474940334128881</v>
      </c>
      <c r="J8" s="49">
        <v>2.374701670644392</v>
      </c>
      <c r="K8" s="50">
        <v>1.7255369928400959</v>
      </c>
      <c r="L8" s="78" t="s">
        <v>9</v>
      </c>
      <c r="M8" s="77" t="s">
        <v>9</v>
      </c>
      <c r="N8" s="77" t="s">
        <v>9</v>
      </c>
      <c r="O8" s="77" t="s">
        <v>9</v>
      </c>
      <c r="P8" s="77" t="s">
        <v>9</v>
      </c>
      <c r="Q8" s="77" t="s">
        <v>9</v>
      </c>
      <c r="R8" s="77" t="s">
        <v>9</v>
      </c>
      <c r="S8" s="77" t="s">
        <v>9</v>
      </c>
      <c r="T8" s="77" t="s">
        <v>9</v>
      </c>
      <c r="U8" s="77" t="s">
        <v>9</v>
      </c>
      <c r="V8" s="77" t="s">
        <v>9</v>
      </c>
      <c r="W8" s="77" t="s">
        <v>9</v>
      </c>
      <c r="X8" s="77" t="s">
        <v>9</v>
      </c>
      <c r="Y8" s="77" t="s">
        <v>9</v>
      </c>
      <c r="Z8" s="77" t="s">
        <v>9</v>
      </c>
      <c r="AA8" s="77" t="s">
        <v>9</v>
      </c>
      <c r="AB8" s="79" t="s">
        <v>9</v>
      </c>
      <c r="AC8" s="16">
        <v>0.88066825775656332</v>
      </c>
      <c r="AD8" s="49">
        <v>11.288782816229118</v>
      </c>
      <c r="AE8" s="49">
        <v>10.286396181384248</v>
      </c>
      <c r="AF8" s="49">
        <v>13.627684964200476</v>
      </c>
      <c r="AG8" s="49">
        <v>4.8687350835322203</v>
      </c>
      <c r="AH8" s="50">
        <v>2.381861575178998</v>
      </c>
      <c r="AJ8" s="214">
        <v>0.84</v>
      </c>
      <c r="AK8" s="220">
        <v>0.41</v>
      </c>
      <c r="AL8" s="204">
        <f>AK8*10/3</f>
        <v>1.3666666666666665</v>
      </c>
    </row>
    <row r="9" spans="1:47" ht="15" customHeight="1" thickBot="1" x14ac:dyDescent="0.3">
      <c r="A9" s="538"/>
      <c r="B9" s="34" t="s">
        <v>92</v>
      </c>
      <c r="C9" s="22" t="s">
        <v>8</v>
      </c>
      <c r="D9" s="36" t="s">
        <v>9</v>
      </c>
      <c r="E9" s="36" t="s">
        <v>9</v>
      </c>
      <c r="F9" s="36" t="s">
        <v>9</v>
      </c>
      <c r="G9" s="36">
        <v>17.247386759581882</v>
      </c>
      <c r="H9" s="36">
        <v>25.331010452961674</v>
      </c>
      <c r="I9" s="36">
        <v>24.181184668989548</v>
      </c>
      <c r="J9" s="36">
        <v>25.26132404181185</v>
      </c>
      <c r="K9" s="51">
        <v>23.902439024390247</v>
      </c>
      <c r="L9" s="30" t="s">
        <v>9</v>
      </c>
      <c r="M9" s="29" t="s">
        <v>9</v>
      </c>
      <c r="N9" s="29" t="s">
        <v>9</v>
      </c>
      <c r="O9" s="29" t="s">
        <v>9</v>
      </c>
      <c r="P9" s="29" t="s">
        <v>9</v>
      </c>
      <c r="Q9" s="29" t="s">
        <v>9</v>
      </c>
      <c r="R9" s="29" t="s">
        <v>9</v>
      </c>
      <c r="S9" s="29">
        <v>8.9198606271777017</v>
      </c>
      <c r="T9" s="29" t="s">
        <v>9</v>
      </c>
      <c r="U9" s="29" t="s">
        <v>9</v>
      </c>
      <c r="V9" s="36">
        <v>1.770034843205575</v>
      </c>
      <c r="W9" s="36" t="s">
        <v>9</v>
      </c>
      <c r="X9" s="36" t="s">
        <v>9</v>
      </c>
      <c r="Y9" s="36">
        <v>5.4703832752613248</v>
      </c>
      <c r="Z9" s="36" t="s">
        <v>9</v>
      </c>
      <c r="AA9" s="29" t="s">
        <v>9</v>
      </c>
      <c r="AB9" s="31" t="s">
        <v>9</v>
      </c>
      <c r="AC9" s="22">
        <v>25.017421602787458</v>
      </c>
      <c r="AD9" s="36">
        <v>10.766550522648084</v>
      </c>
      <c r="AE9" s="36" t="s">
        <v>8</v>
      </c>
      <c r="AF9" s="36" t="s">
        <v>9</v>
      </c>
      <c r="AG9" s="36">
        <v>36.933797909407673</v>
      </c>
      <c r="AH9" s="51">
        <v>22.020905923344952</v>
      </c>
      <c r="AJ9" s="215">
        <v>0.39</v>
      </c>
      <c r="AK9" s="221">
        <v>0.15790296000000001</v>
      </c>
      <c r="AL9" s="205">
        <v>0.5263431999999999</v>
      </c>
    </row>
    <row r="10" spans="1:47" ht="15" customHeight="1" x14ac:dyDescent="0.25">
      <c r="A10" s="539" t="s">
        <v>93</v>
      </c>
      <c r="B10" s="76" t="s">
        <v>94</v>
      </c>
      <c r="C10" s="78" t="s">
        <v>8</v>
      </c>
      <c r="D10" s="77" t="s">
        <v>8</v>
      </c>
      <c r="E10" s="77" t="s">
        <v>9</v>
      </c>
      <c r="F10" s="77" t="s">
        <v>9</v>
      </c>
      <c r="G10" s="77" t="s">
        <v>9</v>
      </c>
      <c r="H10" s="77">
        <v>45.290581162324649</v>
      </c>
      <c r="I10" s="77" t="s">
        <v>8</v>
      </c>
      <c r="J10" s="77">
        <v>46.893787575150306</v>
      </c>
      <c r="K10" s="79" t="s">
        <v>8</v>
      </c>
      <c r="L10" s="16">
        <v>220.44088176352707</v>
      </c>
      <c r="M10" s="49">
        <v>132.66533066132266</v>
      </c>
      <c r="N10" s="49">
        <v>126.45290581162325</v>
      </c>
      <c r="O10" s="49" t="s">
        <v>9</v>
      </c>
      <c r="P10" s="49">
        <v>440.88176352705415</v>
      </c>
      <c r="Q10" s="49" t="s">
        <v>9</v>
      </c>
      <c r="R10" s="49">
        <v>102.8056112224449</v>
      </c>
      <c r="S10" s="49" t="s">
        <v>9</v>
      </c>
      <c r="T10" s="49" t="s">
        <v>9</v>
      </c>
      <c r="U10" s="49">
        <v>142.88577154308618</v>
      </c>
      <c r="V10" s="49" t="s">
        <v>9</v>
      </c>
      <c r="W10" s="49">
        <v>175.95190380761525</v>
      </c>
      <c r="X10" s="49">
        <v>222.44488977955913</v>
      </c>
      <c r="Y10" s="49">
        <v>169.13827655310621</v>
      </c>
      <c r="Z10" s="49">
        <v>252.50501002004012</v>
      </c>
      <c r="AA10" s="49">
        <v>344.68937875751504</v>
      </c>
      <c r="AB10" s="50">
        <v>124.64929859719439</v>
      </c>
      <c r="AC10" s="16">
        <v>182.16432865731466</v>
      </c>
      <c r="AD10" s="49" t="s">
        <v>9</v>
      </c>
      <c r="AE10" s="49" t="s">
        <v>9</v>
      </c>
      <c r="AF10" s="49" t="s">
        <v>8</v>
      </c>
      <c r="AG10" s="49">
        <v>306.61322645290585</v>
      </c>
      <c r="AH10" s="50">
        <v>569.13827655310627</v>
      </c>
      <c r="AJ10" s="214">
        <v>1</v>
      </c>
      <c r="AK10" s="220">
        <v>13</v>
      </c>
      <c r="AL10" s="204">
        <f>AK10*10/3</f>
        <v>43.333333333333336</v>
      </c>
    </row>
    <row r="11" spans="1:47" ht="15" customHeight="1" thickBot="1" x14ac:dyDescent="0.3">
      <c r="A11" s="540"/>
      <c r="B11" s="24" t="s">
        <v>95</v>
      </c>
      <c r="C11" s="22">
        <v>130.73170731707316</v>
      </c>
      <c r="D11" s="36">
        <v>116.09756097560974</v>
      </c>
      <c r="E11" s="36">
        <v>119.02439024390243</v>
      </c>
      <c r="F11" s="36">
        <v>123.90243902439023</v>
      </c>
      <c r="G11" s="36">
        <v>103.41463414634147</v>
      </c>
      <c r="H11" s="36">
        <v>101.46341463414635</v>
      </c>
      <c r="I11" s="29">
        <v>98.536585365853654</v>
      </c>
      <c r="J11" s="29">
        <v>98.536585365853654</v>
      </c>
      <c r="K11" s="31">
        <v>87.219512195121951</v>
      </c>
      <c r="L11" s="30" t="s">
        <v>9</v>
      </c>
      <c r="M11" s="29" t="s">
        <v>9</v>
      </c>
      <c r="N11" s="29" t="s">
        <v>9</v>
      </c>
      <c r="O11" s="29" t="s">
        <v>9</v>
      </c>
      <c r="P11" s="29" t="s">
        <v>9</v>
      </c>
      <c r="Q11" s="29" t="s">
        <v>9</v>
      </c>
      <c r="R11" s="29" t="s">
        <v>9</v>
      </c>
      <c r="S11" s="29" t="s">
        <v>9</v>
      </c>
      <c r="T11" s="29" t="s">
        <v>9</v>
      </c>
      <c r="U11" s="29" t="s">
        <v>9</v>
      </c>
      <c r="V11" s="29" t="s">
        <v>9</v>
      </c>
      <c r="W11" s="29" t="s">
        <v>9</v>
      </c>
      <c r="X11" s="29" t="s">
        <v>9</v>
      </c>
      <c r="Y11" s="29" t="s">
        <v>9</v>
      </c>
      <c r="Z11" s="29" t="s">
        <v>9</v>
      </c>
      <c r="AA11" s="29">
        <v>49.365853658536587</v>
      </c>
      <c r="AB11" s="31" t="s">
        <v>9</v>
      </c>
      <c r="AC11" s="22">
        <v>143.41463414634146</v>
      </c>
      <c r="AD11" s="36">
        <v>100.48780487804879</v>
      </c>
      <c r="AE11" s="36">
        <v>105.36585365853659</v>
      </c>
      <c r="AF11" s="36">
        <v>110.24390243902438</v>
      </c>
      <c r="AG11" s="36">
        <v>263.41463414634148</v>
      </c>
      <c r="AH11" s="51">
        <v>478.04878048780489</v>
      </c>
      <c r="AJ11" s="215">
        <v>0.20499999999999999</v>
      </c>
      <c r="AK11" s="221">
        <v>6.7192110600000001</v>
      </c>
      <c r="AL11" s="205">
        <v>22.397370240000001</v>
      </c>
    </row>
    <row r="12" spans="1:47" ht="15" customHeight="1" x14ac:dyDescent="0.25">
      <c r="A12" s="541" t="s">
        <v>96</v>
      </c>
      <c r="B12" s="75" t="s">
        <v>97</v>
      </c>
      <c r="C12" s="543" t="s">
        <v>85</v>
      </c>
      <c r="D12" s="544"/>
      <c r="E12" s="544"/>
      <c r="F12" s="544"/>
      <c r="G12" s="544"/>
      <c r="H12" s="544"/>
      <c r="I12" s="544"/>
      <c r="J12" s="544"/>
      <c r="K12" s="544"/>
      <c r="L12" s="544"/>
      <c r="M12" s="544"/>
      <c r="N12" s="544"/>
      <c r="O12" s="544"/>
      <c r="P12" s="544"/>
      <c r="Q12" s="544"/>
      <c r="R12" s="544"/>
      <c r="S12" s="544"/>
      <c r="T12" s="544"/>
      <c r="U12" s="544"/>
      <c r="V12" s="544"/>
      <c r="W12" s="544"/>
      <c r="X12" s="544"/>
      <c r="Y12" s="544"/>
      <c r="Z12" s="544"/>
      <c r="AA12" s="544"/>
      <c r="AB12" s="544"/>
      <c r="AC12" s="544"/>
      <c r="AD12" s="544"/>
      <c r="AE12" s="544"/>
      <c r="AF12" s="544"/>
      <c r="AG12" s="544"/>
      <c r="AH12" s="545"/>
      <c r="AI12" s="4"/>
      <c r="AJ12" s="216" t="s">
        <v>85</v>
      </c>
      <c r="AK12" s="228" t="s">
        <v>11</v>
      </c>
      <c r="AL12" s="212" t="s">
        <v>11</v>
      </c>
    </row>
    <row r="13" spans="1:47" ht="15" customHeight="1" thickBot="1" x14ac:dyDescent="0.3">
      <c r="A13" s="542"/>
      <c r="B13" s="80" t="s">
        <v>98</v>
      </c>
      <c r="C13" s="534" t="s">
        <v>85</v>
      </c>
      <c r="D13" s="535"/>
      <c r="E13" s="535"/>
      <c r="F13" s="535"/>
      <c r="G13" s="535"/>
      <c r="H13" s="535"/>
      <c r="I13" s="535"/>
      <c r="J13" s="535"/>
      <c r="K13" s="535"/>
      <c r="L13" s="535"/>
      <c r="M13" s="535"/>
      <c r="N13" s="535"/>
      <c r="O13" s="535"/>
      <c r="P13" s="535"/>
      <c r="Q13" s="535"/>
      <c r="R13" s="535"/>
      <c r="S13" s="535"/>
      <c r="T13" s="535"/>
      <c r="U13" s="535"/>
      <c r="V13" s="535"/>
      <c r="W13" s="535"/>
      <c r="X13" s="535"/>
      <c r="Y13" s="535"/>
      <c r="Z13" s="535"/>
      <c r="AA13" s="535"/>
      <c r="AB13" s="535"/>
      <c r="AC13" s="535"/>
      <c r="AD13" s="535"/>
      <c r="AE13" s="535"/>
      <c r="AF13" s="535"/>
      <c r="AG13" s="535"/>
      <c r="AH13" s="536"/>
      <c r="AJ13" s="217" t="s">
        <v>85</v>
      </c>
      <c r="AK13" s="223" t="s">
        <v>11</v>
      </c>
      <c r="AL13" s="207" t="s">
        <v>11</v>
      </c>
    </row>
    <row r="14" spans="1:47" ht="15" customHeight="1" thickBot="1" x14ac:dyDescent="0.3">
      <c r="A14" s="92" t="s">
        <v>99</v>
      </c>
      <c r="B14" s="81" t="s">
        <v>100</v>
      </c>
      <c r="C14" s="101">
        <v>200.19436345966957</v>
      </c>
      <c r="D14" s="95">
        <v>93.877551020408148</v>
      </c>
      <c r="E14" s="102">
        <v>119.533527696793</v>
      </c>
      <c r="F14" s="102">
        <v>149.46550048590865</v>
      </c>
      <c r="G14" s="102">
        <v>151.79786200194363</v>
      </c>
      <c r="H14" s="102">
        <v>159.9611273080661</v>
      </c>
      <c r="I14" s="102">
        <v>163.26530612244898</v>
      </c>
      <c r="J14" s="102">
        <v>159.57240038872692</v>
      </c>
      <c r="K14" s="103">
        <v>119.72789115646258</v>
      </c>
      <c r="L14" s="101">
        <v>21.963070942662775</v>
      </c>
      <c r="M14" s="102">
        <v>24.101068999028183</v>
      </c>
      <c r="N14" s="102">
        <v>8.7463556851311957</v>
      </c>
      <c r="O14" s="102">
        <v>161.9047619047619</v>
      </c>
      <c r="P14" s="102" t="s">
        <v>9</v>
      </c>
      <c r="Q14" s="102">
        <v>380.95238095238091</v>
      </c>
      <c r="R14" s="102" t="s">
        <v>9</v>
      </c>
      <c r="S14" s="102">
        <v>5.3061224489795924</v>
      </c>
      <c r="T14" s="95" t="s">
        <v>9</v>
      </c>
      <c r="U14" s="95">
        <v>18.386783284742464</v>
      </c>
      <c r="V14" s="95" t="s">
        <v>9</v>
      </c>
      <c r="W14" s="95" t="s">
        <v>9</v>
      </c>
      <c r="X14" s="102">
        <v>18.736637512147716</v>
      </c>
      <c r="Y14" s="102">
        <v>18.736637512147716</v>
      </c>
      <c r="Z14" s="102" t="s">
        <v>9</v>
      </c>
      <c r="AA14" s="102">
        <v>534.49951409135076</v>
      </c>
      <c r="AB14" s="104" t="s">
        <v>8</v>
      </c>
      <c r="AC14" s="101">
        <v>97.181729834791057</v>
      </c>
      <c r="AD14" s="102">
        <v>75.801749271137027</v>
      </c>
      <c r="AE14" s="102">
        <v>66.666666666666671</v>
      </c>
      <c r="AF14" s="102">
        <v>285.71428571428572</v>
      </c>
      <c r="AG14" s="102">
        <v>1848.3965014577259</v>
      </c>
      <c r="AH14" s="103">
        <v>274.05247813411074</v>
      </c>
      <c r="AJ14" s="219">
        <v>1.03</v>
      </c>
      <c r="AK14" s="227">
        <v>0.54199999999999993</v>
      </c>
      <c r="AL14" s="211">
        <v>1.804</v>
      </c>
    </row>
    <row r="15" spans="1:47" ht="15" customHeight="1" thickBot="1" x14ac:dyDescent="0.3">
      <c r="A15" s="92" t="s">
        <v>101</v>
      </c>
      <c r="B15" s="81" t="s">
        <v>102</v>
      </c>
      <c r="C15" s="101">
        <v>52.078014908608182</v>
      </c>
      <c r="D15" s="102">
        <v>44.521597059123856</v>
      </c>
      <c r="E15" s="102">
        <v>27.366486265699987</v>
      </c>
      <c r="F15" s="102">
        <v>41.662411926886541</v>
      </c>
      <c r="G15" s="102">
        <v>44.317369549678332</v>
      </c>
      <c r="H15" s="102">
        <v>47.78923721025221</v>
      </c>
      <c r="I15" s="102">
        <v>49.014602266925351</v>
      </c>
      <c r="J15" s="102">
        <v>48.401919738588788</v>
      </c>
      <c r="K15" s="103">
        <v>41.458184417441018</v>
      </c>
      <c r="L15" s="105" t="s">
        <v>106</v>
      </c>
      <c r="M15" s="95" t="s">
        <v>9</v>
      </c>
      <c r="N15" s="95" t="s">
        <v>9</v>
      </c>
      <c r="O15" s="95" t="s">
        <v>9</v>
      </c>
      <c r="P15" s="95" t="s">
        <v>9</v>
      </c>
      <c r="Q15" s="95" t="s">
        <v>9</v>
      </c>
      <c r="R15" s="95" t="s">
        <v>9</v>
      </c>
      <c r="S15" s="95" t="s">
        <v>9</v>
      </c>
      <c r="T15" s="95" t="s">
        <v>9</v>
      </c>
      <c r="U15" s="95" t="s">
        <v>9</v>
      </c>
      <c r="V15" s="95" t="s">
        <v>9</v>
      </c>
      <c r="W15" s="95" t="s">
        <v>9</v>
      </c>
      <c r="X15" s="102" t="s">
        <v>9</v>
      </c>
      <c r="Y15" s="102">
        <v>14.091698151741037</v>
      </c>
      <c r="Z15" s="102" t="s">
        <v>9</v>
      </c>
      <c r="AA15" s="102" t="s">
        <v>9</v>
      </c>
      <c r="AB15" s="104" t="s">
        <v>9</v>
      </c>
      <c r="AC15" s="101">
        <v>140.1000714796283</v>
      </c>
      <c r="AD15" s="102">
        <v>72.092310834269355</v>
      </c>
      <c r="AE15" s="102">
        <v>57.387930154191764</v>
      </c>
      <c r="AF15" s="102">
        <v>59.838660267538032</v>
      </c>
      <c r="AG15" s="102">
        <v>939.4465434494025</v>
      </c>
      <c r="AH15" s="103">
        <v>324.72174001838044</v>
      </c>
      <c r="AJ15" s="219">
        <v>0.98</v>
      </c>
      <c r="AK15" s="227">
        <v>4.700298E-2</v>
      </c>
      <c r="AL15" s="211">
        <v>0.15667655999999999</v>
      </c>
    </row>
    <row r="16" spans="1:47" ht="15" customHeight="1" x14ac:dyDescent="0.25">
      <c r="A16" s="541" t="s">
        <v>103</v>
      </c>
      <c r="B16" s="75" t="s">
        <v>104</v>
      </c>
      <c r="C16" s="47" t="s">
        <v>9</v>
      </c>
      <c r="D16" s="63">
        <v>4.6171428571428565</v>
      </c>
      <c r="E16" s="63">
        <v>7.2571428571428571</v>
      </c>
      <c r="F16" s="46" t="s">
        <v>9</v>
      </c>
      <c r="G16" s="46" t="s">
        <v>9</v>
      </c>
      <c r="H16" s="46" t="s">
        <v>9</v>
      </c>
      <c r="I16" s="46" t="s">
        <v>9</v>
      </c>
      <c r="J16" s="46" t="s">
        <v>9</v>
      </c>
      <c r="K16" s="48" t="s">
        <v>9</v>
      </c>
      <c r="L16" s="64" t="s">
        <v>9</v>
      </c>
      <c r="M16" s="56" t="s">
        <v>9</v>
      </c>
      <c r="N16" s="56" t="s">
        <v>9</v>
      </c>
      <c r="O16" s="56">
        <v>34.114285714285714</v>
      </c>
      <c r="P16" s="56">
        <v>41.371428571428574</v>
      </c>
      <c r="Q16" s="56">
        <v>58.285714285714285</v>
      </c>
      <c r="R16" s="56">
        <v>25.257142857142856</v>
      </c>
      <c r="S16" s="56" t="s">
        <v>9</v>
      </c>
      <c r="T16" s="63" t="s">
        <v>9</v>
      </c>
      <c r="U16" s="63" t="s">
        <v>9</v>
      </c>
      <c r="V16" s="63" t="s">
        <v>9</v>
      </c>
      <c r="W16" s="63" t="s">
        <v>9</v>
      </c>
      <c r="X16" s="56">
        <v>51.771428571428572</v>
      </c>
      <c r="Y16" s="56" t="s">
        <v>9</v>
      </c>
      <c r="Z16" s="56" t="s">
        <v>9</v>
      </c>
      <c r="AA16" s="56">
        <v>72</v>
      </c>
      <c r="AB16" s="66">
        <v>2.7428571428571429</v>
      </c>
      <c r="AC16" s="65" t="s">
        <v>9</v>
      </c>
      <c r="AD16" s="63" t="s">
        <v>9</v>
      </c>
      <c r="AE16" s="63" t="s">
        <v>9</v>
      </c>
      <c r="AF16" s="63" t="s">
        <v>9</v>
      </c>
      <c r="AG16" s="63" t="s">
        <v>9</v>
      </c>
      <c r="AH16" s="66" t="s">
        <v>9</v>
      </c>
      <c r="AJ16" s="216">
        <v>0.38</v>
      </c>
      <c r="AK16" s="228">
        <v>0.6369532</v>
      </c>
      <c r="AL16" s="212">
        <v>2.1231773600000001</v>
      </c>
    </row>
    <row r="17" spans="1:38" ht="15" customHeight="1" thickBot="1" x14ac:dyDescent="0.3">
      <c r="A17" s="538"/>
      <c r="B17" s="34" t="s">
        <v>105</v>
      </c>
      <c r="C17" s="26" t="s">
        <v>8</v>
      </c>
      <c r="D17" s="29" t="s">
        <v>9</v>
      </c>
      <c r="E17" s="29" t="s">
        <v>9</v>
      </c>
      <c r="F17" s="27" t="s">
        <v>8</v>
      </c>
      <c r="G17" s="27" t="s">
        <v>8</v>
      </c>
      <c r="H17" s="27" t="s">
        <v>9</v>
      </c>
      <c r="I17" s="27" t="s">
        <v>9</v>
      </c>
      <c r="J17" s="27" t="s">
        <v>9</v>
      </c>
      <c r="K17" s="28" t="s">
        <v>9</v>
      </c>
      <c r="L17" s="30" t="s">
        <v>9</v>
      </c>
      <c r="M17" s="29" t="s">
        <v>9</v>
      </c>
      <c r="N17" s="29" t="s">
        <v>9</v>
      </c>
      <c r="O17" s="29" t="s">
        <v>9</v>
      </c>
      <c r="P17" s="29" t="s">
        <v>9</v>
      </c>
      <c r="Q17" s="29" t="s">
        <v>9</v>
      </c>
      <c r="R17" s="29" t="s">
        <v>9</v>
      </c>
      <c r="S17" s="29" t="s">
        <v>9</v>
      </c>
      <c r="T17" s="29" t="s">
        <v>9</v>
      </c>
      <c r="U17" s="29" t="s">
        <v>9</v>
      </c>
      <c r="V17" s="29" t="s">
        <v>9</v>
      </c>
      <c r="W17" s="29" t="s">
        <v>9</v>
      </c>
      <c r="X17" s="29" t="s">
        <v>9</v>
      </c>
      <c r="Y17" s="29" t="s">
        <v>9</v>
      </c>
      <c r="Z17" s="29" t="s">
        <v>9</v>
      </c>
      <c r="AA17" s="29" t="s">
        <v>9</v>
      </c>
      <c r="AB17" s="31" t="s">
        <v>9</v>
      </c>
      <c r="AC17" s="30" t="s">
        <v>9</v>
      </c>
      <c r="AD17" s="29" t="s">
        <v>9</v>
      </c>
      <c r="AE17" s="29" t="s">
        <v>9</v>
      </c>
      <c r="AF17" s="29" t="s">
        <v>9</v>
      </c>
      <c r="AG17" s="29" t="s">
        <v>9</v>
      </c>
      <c r="AH17" s="31" t="s">
        <v>9</v>
      </c>
      <c r="AJ17" s="215">
        <v>0.36</v>
      </c>
      <c r="AK17" s="221">
        <v>22.86680046</v>
      </c>
      <c r="AL17" s="205">
        <v>76.222668179999999</v>
      </c>
    </row>
    <row r="18" spans="1:38" ht="15" customHeight="1" thickBot="1" x14ac:dyDescent="0.3">
      <c r="A18" s="41" t="s">
        <v>107</v>
      </c>
      <c r="B18" s="42"/>
      <c r="C18" s="43">
        <f t="shared" ref="C18:AH18" si="0">SUM(C8:C11,C14:C17)</f>
        <v>385.43845322711701</v>
      </c>
      <c r="D18" s="43">
        <f t="shared" si="0"/>
        <v>259.11385191228459</v>
      </c>
      <c r="E18" s="43">
        <f t="shared" si="0"/>
        <v>273.18154706353829</v>
      </c>
      <c r="F18" s="43">
        <f t="shared" si="0"/>
        <v>316.3692535851568</v>
      </c>
      <c r="G18" s="43">
        <f t="shared" si="0"/>
        <v>333.6268944623186</v>
      </c>
      <c r="H18" s="43">
        <f t="shared" si="0"/>
        <v>386.11222040975576</v>
      </c>
      <c r="I18" s="43">
        <f t="shared" si="0"/>
        <v>336.94517245763041</v>
      </c>
      <c r="J18" s="43">
        <f t="shared" si="0"/>
        <v>381.04071878077588</v>
      </c>
      <c r="K18" s="43">
        <f t="shared" si="0"/>
        <v>274.03356378625591</v>
      </c>
      <c r="L18" s="43">
        <f t="shared" si="0"/>
        <v>242.40395270618984</v>
      </c>
      <c r="M18" s="43">
        <f t="shared" si="0"/>
        <v>156.76639966035083</v>
      </c>
      <c r="N18" s="43">
        <f t="shared" si="0"/>
        <v>135.19926149675445</v>
      </c>
      <c r="O18" s="43">
        <f t="shared" si="0"/>
        <v>196.01904761904763</v>
      </c>
      <c r="P18" s="43">
        <f t="shared" si="0"/>
        <v>482.25319209848271</v>
      </c>
      <c r="Q18" s="43">
        <f t="shared" si="0"/>
        <v>439.23809523809518</v>
      </c>
      <c r="R18" s="43">
        <f t="shared" si="0"/>
        <v>128.06275407958776</v>
      </c>
      <c r="S18" s="43">
        <f t="shared" si="0"/>
        <v>14.225983076157295</v>
      </c>
      <c r="T18" s="43">
        <f t="shared" si="0"/>
        <v>0</v>
      </c>
      <c r="U18" s="43">
        <f t="shared" si="0"/>
        <v>161.27255482782863</v>
      </c>
      <c r="V18" s="43">
        <f t="shared" si="0"/>
        <v>1.770034843205575</v>
      </c>
      <c r="W18" s="43">
        <f t="shared" si="0"/>
        <v>175.95190380761525</v>
      </c>
      <c r="X18" s="43">
        <f t="shared" si="0"/>
        <v>292.95295586313546</v>
      </c>
      <c r="Y18" s="43">
        <f t="shared" si="0"/>
        <v>207.4369954922563</v>
      </c>
      <c r="Z18" s="43">
        <f t="shared" si="0"/>
        <v>252.50501002004012</v>
      </c>
      <c r="AA18" s="43">
        <f t="shared" si="0"/>
        <v>1000.5547465074023</v>
      </c>
      <c r="AB18" s="43">
        <f t="shared" si="0"/>
        <v>127.39215574005154</v>
      </c>
      <c r="AC18" s="43">
        <f t="shared" si="0"/>
        <v>588.75885397861953</v>
      </c>
      <c r="AD18" s="43">
        <f t="shared" si="0"/>
        <v>270.43719832233239</v>
      </c>
      <c r="AE18" s="43">
        <f t="shared" si="0"/>
        <v>239.70684666077929</v>
      </c>
      <c r="AF18" s="43">
        <f t="shared" si="0"/>
        <v>469.42453338504862</v>
      </c>
      <c r="AG18" s="43">
        <f t="shared" si="0"/>
        <v>3399.6734384993151</v>
      </c>
      <c r="AH18" s="44">
        <f t="shared" si="0"/>
        <v>1670.3640426919262</v>
      </c>
      <c r="AJ18" s="145"/>
    </row>
    <row r="19" spans="1:38" ht="15" customHeight="1" thickBot="1" x14ac:dyDescent="0.3"/>
    <row r="20" spans="1:38" ht="15" customHeight="1" x14ac:dyDescent="0.25">
      <c r="B20" s="156" t="s">
        <v>9</v>
      </c>
      <c r="C20" s="157" t="s">
        <v>116</v>
      </c>
      <c r="D20" s="157"/>
      <c r="E20" s="157"/>
      <c r="F20" s="157"/>
      <c r="G20" s="157"/>
      <c r="H20" s="165"/>
      <c r="I20" s="168"/>
      <c r="AJ20" s="145"/>
    </row>
    <row r="21" spans="1:38" ht="15" customHeight="1" x14ac:dyDescent="0.25">
      <c r="B21" s="159" t="s">
        <v>8</v>
      </c>
      <c r="C21" s="160" t="s">
        <v>117</v>
      </c>
      <c r="D21" s="160"/>
      <c r="E21" s="160"/>
      <c r="F21" s="160"/>
      <c r="G21" s="160"/>
      <c r="H21" s="166"/>
      <c r="I21" s="168"/>
    </row>
    <row r="22" spans="1:38" ht="15" customHeight="1" x14ac:dyDescent="0.25">
      <c r="B22" s="159" t="s">
        <v>11</v>
      </c>
      <c r="C22" s="160" t="s">
        <v>118</v>
      </c>
      <c r="D22" s="160"/>
      <c r="E22" s="160"/>
      <c r="F22" s="160"/>
      <c r="G22" s="160"/>
      <c r="H22" s="166"/>
      <c r="I22" s="168"/>
    </row>
    <row r="23" spans="1:38" ht="15" customHeight="1" x14ac:dyDescent="0.25">
      <c r="B23" s="159" t="s">
        <v>13</v>
      </c>
      <c r="C23" s="160" t="s">
        <v>119</v>
      </c>
      <c r="D23" s="160"/>
      <c r="E23" s="160"/>
      <c r="F23" s="160"/>
      <c r="G23" s="160"/>
      <c r="H23" s="166"/>
      <c r="I23" s="168"/>
    </row>
    <row r="24" spans="1:38" ht="15" customHeight="1" thickBot="1" x14ac:dyDescent="0.3">
      <c r="B24" s="162" t="s">
        <v>85</v>
      </c>
      <c r="C24" s="163" t="s">
        <v>120</v>
      </c>
      <c r="D24" s="163"/>
      <c r="E24" s="163"/>
      <c r="F24" s="163"/>
      <c r="G24" s="163"/>
      <c r="H24" s="167"/>
      <c r="I24" s="168"/>
    </row>
    <row r="25" spans="1:38" ht="15" customHeight="1" x14ac:dyDescent="0.25"/>
  </sheetData>
  <mergeCells count="14">
    <mergeCell ref="C1:K1"/>
    <mergeCell ref="L1:S1"/>
    <mergeCell ref="T1:AB1"/>
    <mergeCell ref="AC1:AH1"/>
    <mergeCell ref="A16:A17"/>
    <mergeCell ref="A8:A9"/>
    <mergeCell ref="A10:A11"/>
    <mergeCell ref="A12:A13"/>
    <mergeCell ref="C12:AH12"/>
    <mergeCell ref="C13:AH13"/>
    <mergeCell ref="E5:S5"/>
    <mergeCell ref="T5:AD5"/>
    <mergeCell ref="E6:K6"/>
    <mergeCell ref="T6:Y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2428E0EAD6D5498BDBB12511F7512D" ma:contentTypeVersion="15" ma:contentTypeDescription="Crear nuevo documento." ma:contentTypeScope="" ma:versionID="0c76d863c3ecc22ee296bcf1b8da7551">
  <xsd:schema xmlns:xsd="http://www.w3.org/2001/XMLSchema" xmlns:xs="http://www.w3.org/2001/XMLSchema" xmlns:p="http://schemas.microsoft.com/office/2006/metadata/properties" xmlns:ns2="6a1f963b-ced7-40fe-9dd3-78e0736f4e74" xmlns:ns3="69fc4127-bc75-4118-8a27-49541b8abccc" targetNamespace="http://schemas.microsoft.com/office/2006/metadata/properties" ma:root="true" ma:fieldsID="0ad7d32232026fbb27016399ae30564f" ns2:_="" ns3:_="">
    <xsd:import namespace="6a1f963b-ced7-40fe-9dd3-78e0736f4e74"/>
    <xsd:import namespace="69fc4127-bc75-4118-8a27-49541b8abc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1f963b-ced7-40fe-9dd3-78e0736f4e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e2e5dc17-cc22-4b20-95c3-3ff214506e4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fc4127-bc75-4118-8a27-49541b8abccc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c223e0b-5bd6-446c-aae6-4a27c22cba1a}" ma:internalName="TaxCatchAll" ma:showField="CatchAllData" ma:web="69fc4127-bc75-4118-8a27-49541b8abc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fc4127-bc75-4118-8a27-49541b8abccc" xsi:nil="true"/>
    <lcf76f155ced4ddcb4097134ff3c332f xmlns="6a1f963b-ced7-40fe-9dd3-78e0736f4e7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0C5A4CF-4E22-42B1-9861-307A92B02E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1f963b-ced7-40fe-9dd3-78e0736f4e74"/>
    <ds:schemaRef ds:uri="69fc4127-bc75-4118-8a27-49541b8abc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D4E16A2-7E5A-4687-ACAE-7E1D815D46A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8DA3A0C-0B7A-4A78-A20D-225CD85EA2F1}">
  <ds:schemaRefs>
    <ds:schemaRef ds:uri="http://www.w3.org/XML/1998/namespace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69fc4127-bc75-4118-8a27-49541b8abccc"/>
    <ds:schemaRef ds:uri="6a1f963b-ced7-40fe-9dd3-78e0736f4e7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PhACs T1</vt:lpstr>
      <vt:lpstr>PhACs T2</vt:lpstr>
      <vt:lpstr>EDCs T1</vt:lpstr>
      <vt:lpstr>EDCs T2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jcast</dc:creator>
  <cp:keywords/>
  <dc:description/>
  <cp:lastModifiedBy>Gianluigi Buttiglieri ICRA</cp:lastModifiedBy>
  <cp:revision/>
  <dcterms:created xsi:type="dcterms:W3CDTF">2023-03-31T09:51:55Z</dcterms:created>
  <dcterms:modified xsi:type="dcterms:W3CDTF">2023-07-10T21:05:04Z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0x010100A72428E0EAD6D5498BDBB12511F7512D</vt:lpwstr>
  </property>
  <property fmtid="{D5CDD505-2E9C-101B-9397-08002B2CF9AE}" pid="3" name="MediaServiceImageTags">
    <vt:lpwstr/>
  </property>
</Properties>
</file>