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1023" documentId="13_ncr:1_{9881E332-D65A-45E6-8FCA-3F53C9F8E668}" xr6:coauthVersionLast="47" xr6:coauthVersionMax="47" xr10:uidLastSave="{EF9DDA7D-D234-48F8-A00F-FAD1447B18B0}"/>
  <bookViews>
    <workbookView xWindow="1440" yWindow="1572" windowWidth="21600" windowHeight="11388" activeTab="3" xr2:uid="{9DB7F018-C9A5-4873-B372-04AC20D79BED}"/>
  </bookViews>
  <sheets>
    <sheet name="a) PhACs S1" sheetId="1" r:id="rId1"/>
    <sheet name="b) EDCs S1" sheetId="3" r:id="rId2"/>
    <sheet name="c) PhACs S2" sheetId="2" r:id="rId3"/>
    <sheet name="d) EDCs S2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C60" i="2"/>
  <c r="D60" i="1"/>
  <c r="C60" i="1"/>
  <c r="E45" i="2"/>
  <c r="E54" i="2"/>
  <c r="E55" i="2"/>
  <c r="E56" i="2"/>
  <c r="E57" i="2"/>
  <c r="E53" i="2"/>
  <c r="E40" i="2"/>
  <c r="E41" i="2"/>
  <c r="E42" i="2"/>
  <c r="E43" i="2"/>
  <c r="E44" i="2"/>
  <c r="E46" i="2"/>
  <c r="E47" i="2"/>
  <c r="E48" i="2"/>
  <c r="E49" i="2"/>
  <c r="E50" i="2"/>
  <c r="E51" i="2"/>
  <c r="E52" i="2"/>
  <c r="E38" i="2"/>
  <c r="E25" i="2"/>
  <c r="E26" i="2"/>
  <c r="E27" i="2"/>
  <c r="E28" i="2"/>
  <c r="E29" i="2"/>
  <c r="E30" i="2"/>
  <c r="E31" i="2"/>
  <c r="E32" i="2"/>
  <c r="E33" i="2"/>
  <c r="E34" i="2"/>
  <c r="E35" i="2"/>
  <c r="E36" i="2"/>
  <c r="E59" i="2"/>
  <c r="E37" i="2"/>
  <c r="E24" i="2"/>
  <c r="E18" i="2"/>
  <c r="E19" i="2"/>
  <c r="E20" i="2"/>
  <c r="E21" i="2"/>
  <c r="E22" i="2"/>
  <c r="E17" i="2"/>
  <c r="E5" i="2"/>
  <c r="E6" i="2"/>
  <c r="E7" i="2"/>
  <c r="E8" i="2"/>
  <c r="E9" i="2"/>
  <c r="E10" i="2"/>
  <c r="E11" i="2"/>
  <c r="E12" i="2"/>
  <c r="E13" i="2"/>
  <c r="E14" i="2"/>
  <c r="E15" i="2"/>
  <c r="E58" i="2"/>
</calcChain>
</file>

<file path=xl/sharedStrings.xml><?xml version="1.0" encoding="utf-8"?>
<sst xmlns="http://schemas.openxmlformats.org/spreadsheetml/2006/main" count="426" uniqueCount="105">
  <si>
    <t>Therapeutical Class </t>
  </si>
  <si>
    <t>Tank 1</t>
  </si>
  <si>
    <t>Tank 2</t>
  </si>
  <si>
    <t>Analytical parameters</t>
  </si>
  <si>
    <t>Recovery (%)</t>
  </si>
  <si>
    <t>LOD (ng/L)</t>
  </si>
  <si>
    <t>LOQ (ng/L)</t>
  </si>
  <si>
    <t>ND</t>
  </si>
  <si>
    <t>Tamsulosin </t>
  </si>
  <si>
    <t>Alpha blockers</t>
  </si>
  <si>
    <t>&lt;LOQ</t>
  </si>
  <si>
    <t>Acetaminophen </t>
  </si>
  <si>
    <t>Analgesics and anti-inflammatories</t>
  </si>
  <si>
    <t>10.5</t>
  </si>
  <si>
    <t>2.2</t>
  </si>
  <si>
    <t>7.5</t>
  </si>
  <si>
    <t>NA</t>
  </si>
  <si>
    <t>Codeine </t>
  </si>
  <si>
    <t>SAT</t>
  </si>
  <si>
    <t>Diclofenac </t>
  </si>
  <si>
    <t>NR</t>
  </si>
  <si>
    <t>Ibuprofen </t>
  </si>
  <si>
    <t>2-OH-IBU </t>
  </si>
  <si>
    <t>1-OH-IBU </t>
  </si>
  <si>
    <t>Indomethacine </t>
  </si>
  <si>
    <t>Ketoprofen </t>
  </si>
  <si>
    <t>Meloxicam </t>
  </si>
  <si>
    <t>Naproxen </t>
  </si>
  <si>
    <t>Phenazone </t>
  </si>
  <si>
    <t>Azithromycin </t>
  </si>
  <si>
    <t>Antibiotics</t>
  </si>
  <si>
    <t>Chlortetracycline </t>
  </si>
  <si>
    <t>Ciprofloxacin </t>
  </si>
  <si>
    <t>Clarithromycin </t>
  </si>
  <si>
    <t>Clindamycin </t>
  </si>
  <si>
    <t>Erythromycin </t>
  </si>
  <si>
    <t>Metronidazole </t>
  </si>
  <si>
    <t>OH-Metronidazole </t>
  </si>
  <si>
    <t>Ofloxacin </t>
  </si>
  <si>
    <t>Oxytetracycline </t>
  </si>
  <si>
    <t>Sulfamethoxazole </t>
  </si>
  <si>
    <t>N-Acetyl-SMX </t>
  </si>
  <si>
    <t>Tetracycline </t>
  </si>
  <si>
    <t>Trimethoprim </t>
  </si>
  <si>
    <t>Levamisole </t>
  </si>
  <si>
    <t>Anti-helmintics</t>
  </si>
  <si>
    <t>Irbesartan </t>
  </si>
  <si>
    <t>Antihypertensives</t>
  </si>
  <si>
    <t>Losartan </t>
  </si>
  <si>
    <t>Valsartan </t>
  </si>
  <si>
    <t>Diltiazem </t>
  </si>
  <si>
    <t>Calcium channel blocker drugs</t>
  </si>
  <si>
    <t>Furosemide </t>
  </si>
  <si>
    <t>Diuretics</t>
  </si>
  <si>
    <t>Hydrochlorothiazide </t>
  </si>
  <si>
    <t>Salbutamol </t>
  </si>
  <si>
    <t>Ranitidine </t>
  </si>
  <si>
    <t>H2 Receptor Antagonists</t>
  </si>
  <si>
    <t>Bezafibrate </t>
  </si>
  <si>
    <t>Lipid regulators</t>
  </si>
  <si>
    <t>Pravastatin </t>
  </si>
  <si>
    <t>70.87</t>
  </si>
  <si>
    <t>Alprazolam </t>
  </si>
  <si>
    <t>Psychiatric drugs</t>
  </si>
  <si>
    <t>Carbamazepine </t>
  </si>
  <si>
    <t>Epoxy-CBZ </t>
  </si>
  <si>
    <t>2-OH-CBZ </t>
  </si>
  <si>
    <t>Citalopram </t>
  </si>
  <si>
    <t>Fluoxetine </t>
  </si>
  <si>
    <t>Lorazepam </t>
  </si>
  <si>
    <t>Norfluoxetine </t>
  </si>
  <si>
    <t>Paroxetine </t>
  </si>
  <si>
    <t>Sertraline </t>
  </si>
  <si>
    <t>Venlafaxine </t>
  </si>
  <si>
    <t>N-Desmethyl-VLF </t>
  </si>
  <si>
    <t>O-Desmethyl-VLF </t>
  </si>
  <si>
    <t>Atenolol </t>
  </si>
  <si>
    <t>β-Blockers</t>
  </si>
  <si>
    <t>Metoprolol </t>
  </si>
  <si>
    <t>MTPA </t>
  </si>
  <si>
    <t>Propranolol </t>
  </si>
  <si>
    <t>Sotalol </t>
  </si>
  <si>
    <t>BPA</t>
  </si>
  <si>
    <t xml:space="preserve">Plasticiser </t>
  </si>
  <si>
    <t>BPB</t>
  </si>
  <si>
    <t>Methylparaben</t>
  </si>
  <si>
    <t>Preservative</t>
  </si>
  <si>
    <t>Propylparaben</t>
  </si>
  <si>
    <t>Caffeine</t>
  </si>
  <si>
    <t>Stimulant</t>
  </si>
  <si>
    <t>Benzotriazole</t>
  </si>
  <si>
    <t>Anticorrosive agent</t>
  </si>
  <si>
    <t>Class </t>
  </si>
  <si>
    <t>Compound</t>
  </si>
  <si>
    <t>Total</t>
  </si>
  <si>
    <t>Concentrations (ng/L) of pharmaceutical active compounds (PhACs) in the first sampling campaign of HYDRO 3</t>
  </si>
  <si>
    <t>Concentrations (ng/L) of endocrine disrupting compounds (EDCs) and related compounds in the first sampling campaign of HYDRO 3</t>
  </si>
  <si>
    <t>Concentrations (ng/L) of pharmaceutical active compounds (PhACs) in the second sampling campaign of HYDRO 3</t>
  </si>
  <si>
    <t>Concentrations (ng/L) of endocrine disrupting compounds (EDCs) and related compounds in the second sampling campaign of HYDRO 3</t>
  </si>
  <si>
    <t>Not Detected (below the limit of quantification)</t>
  </si>
  <si>
    <t>Below Limit of Quantification</t>
  </si>
  <si>
    <t>Not Analyzed</t>
  </si>
  <si>
    <t>SATurated peak. Concentration higher then upper linear range of calibration curve</t>
  </si>
  <si>
    <t>Not recovered (recovery % too low)</t>
  </si>
  <si>
    <t>To treat asthma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</si>
</sst>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2F75B5"/>
      <name val="Calibri"/>
      <family val="2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6" fillId="2" borderId="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64" fontId="2" fillId="3" borderId="21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164" fontId="2" fillId="3" borderId="2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5" fillId="4" borderId="30" xfId="0" applyFont="1" applyFill="1" applyBorder="1" applyAlignment="1">
      <alignment horizontal="center"/>
    </xf>
    <xf numFmtId="0" fontId="5" fillId="4" borderId="32" xfId="0" applyFont="1" applyFill="1" applyBorder="1" applyAlignment="1">
      <alignment horizontal="center"/>
    </xf>
    <xf numFmtId="1" fontId="5" fillId="4" borderId="32" xfId="0" applyNumberFormat="1" applyFont="1" applyFill="1" applyBorder="1" applyAlignment="1">
      <alignment horizontal="center"/>
    </xf>
    <xf numFmtId="1" fontId="5" fillId="4" borderId="29" xfId="0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1" fontId="2" fillId="3" borderId="24" xfId="0" applyNumberFormat="1" applyFont="1" applyFill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9" fillId="0" borderId="19" xfId="0" applyNumberFormat="1" applyFont="1" applyBorder="1" applyAlignment="1">
      <alignment horizontal="center" vertical="center"/>
    </xf>
    <xf numFmtId="1" fontId="9" fillId="0" borderId="40" xfId="0" applyNumberFormat="1" applyFon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1" fontId="0" fillId="0" borderId="37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" fontId="4" fillId="0" borderId="35" xfId="0" applyNumberFormat="1" applyFont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2" fillId="0" borderId="11" xfId="0" applyFont="1" applyBorder="1"/>
    <xf numFmtId="0" fontId="11" fillId="0" borderId="3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2" fillId="0" borderId="15" xfId="0" applyFont="1" applyBorder="1"/>
    <xf numFmtId="0" fontId="12" fillId="0" borderId="2" xfId="0" applyFont="1" applyBorder="1"/>
    <xf numFmtId="0" fontId="12" fillId="0" borderId="0" xfId="0" applyFont="1"/>
    <xf numFmtId="0" fontId="12" fillId="0" borderId="4" xfId="0" applyFont="1" applyBorder="1"/>
    <xf numFmtId="0" fontId="12" fillId="0" borderId="6" xfId="0" applyFont="1" applyBorder="1"/>
    <xf numFmtId="0" fontId="12" fillId="0" borderId="3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 indent="1"/>
    </xf>
    <xf numFmtId="0" fontId="6" fillId="0" borderId="13" xfId="0" applyFont="1" applyBorder="1" applyAlignment="1">
      <alignment horizontal="center" vertical="center" wrapText="1" indent="1"/>
    </xf>
    <xf numFmtId="0" fontId="6" fillId="2" borderId="16" xfId="0" applyFont="1" applyFill="1" applyBorder="1" applyAlignment="1">
      <alignment horizontal="center" vertical="center" wrapText="1" indent="1"/>
    </xf>
    <xf numFmtId="0" fontId="6" fillId="2" borderId="14" xfId="0" applyFont="1" applyFill="1" applyBorder="1" applyAlignment="1">
      <alignment horizontal="center" vertical="center" wrapText="1" inden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198EF-B277-4434-81D4-F8DE2583BD62}">
  <dimension ref="A1:J6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" sqref="D12"/>
    </sheetView>
  </sheetViews>
  <sheetFormatPr baseColWidth="10" defaultColWidth="11.42578125" defaultRowHeight="15" x14ac:dyDescent="0.25"/>
  <cols>
    <col min="1" max="1" width="29.7109375" customWidth="1"/>
    <col min="2" max="2" width="20.7109375" customWidth="1"/>
    <col min="3" max="4" width="13.7109375" customWidth="1"/>
    <col min="5" max="5" width="3.7109375" customWidth="1"/>
    <col min="6" max="6" width="13.7109375" style="1" customWidth="1"/>
    <col min="7" max="8" width="13.7109375" customWidth="1"/>
    <col min="9" max="9" width="12" bestFit="1" customWidth="1"/>
    <col min="11" max="11" width="54.85546875" customWidth="1"/>
  </cols>
  <sheetData>
    <row r="1" spans="1:10" ht="15" customHeight="1" x14ac:dyDescent="0.25">
      <c r="A1" s="31" t="s">
        <v>95</v>
      </c>
    </row>
    <row r="2" spans="1:10" ht="15" customHeight="1" thickBot="1" x14ac:dyDescent="0.3"/>
    <row r="3" spans="1:10" ht="15" customHeight="1" thickBot="1" x14ac:dyDescent="0.3">
      <c r="A3" s="152" t="s">
        <v>0</v>
      </c>
      <c r="B3" s="150" t="s">
        <v>93</v>
      </c>
      <c r="C3" s="146" t="s">
        <v>1</v>
      </c>
      <c r="D3" s="148" t="s">
        <v>2</v>
      </c>
      <c r="E3" s="81"/>
      <c r="F3" s="143" t="s">
        <v>3</v>
      </c>
      <c r="G3" s="144"/>
      <c r="H3" s="145"/>
    </row>
    <row r="4" spans="1:10" ht="15" customHeight="1" thickBot="1" x14ac:dyDescent="0.3">
      <c r="A4" s="153"/>
      <c r="B4" s="151"/>
      <c r="C4" s="147"/>
      <c r="D4" s="149" t="s">
        <v>2</v>
      </c>
      <c r="E4" s="81"/>
      <c r="F4" s="32" t="s">
        <v>4</v>
      </c>
      <c r="G4" s="32" t="s">
        <v>5</v>
      </c>
      <c r="H4" s="32" t="s">
        <v>6</v>
      </c>
    </row>
    <row r="5" spans="1:10" ht="15" customHeight="1" x14ac:dyDescent="0.25">
      <c r="A5" s="167" t="s">
        <v>12</v>
      </c>
      <c r="B5" s="39" t="s">
        <v>11</v>
      </c>
      <c r="C5" s="123" t="s">
        <v>13</v>
      </c>
      <c r="D5" s="117" t="s">
        <v>10</v>
      </c>
      <c r="E5" s="38"/>
      <c r="F5" s="114">
        <v>61.4</v>
      </c>
      <c r="G5" s="41" t="s">
        <v>14</v>
      </c>
      <c r="H5" s="42" t="s">
        <v>15</v>
      </c>
      <c r="I5" s="38"/>
    </row>
    <row r="6" spans="1:10" ht="15" customHeight="1" x14ac:dyDescent="0.25">
      <c r="A6" s="168"/>
      <c r="B6" s="43" t="s">
        <v>17</v>
      </c>
      <c r="C6" s="50" t="s">
        <v>7</v>
      </c>
      <c r="D6" s="60" t="s">
        <v>7</v>
      </c>
      <c r="E6" s="82"/>
      <c r="F6" s="115">
        <v>100.5</v>
      </c>
      <c r="G6" s="46">
        <v>2.5</v>
      </c>
      <c r="H6" s="47">
        <v>8.6</v>
      </c>
      <c r="I6" s="38"/>
    </row>
    <row r="7" spans="1:10" ht="15" customHeight="1" x14ac:dyDescent="0.25">
      <c r="A7" s="168"/>
      <c r="B7" s="43" t="s">
        <v>19</v>
      </c>
      <c r="C7" s="50" t="s">
        <v>10</v>
      </c>
      <c r="D7" s="60" t="s">
        <v>7</v>
      </c>
      <c r="E7" s="38"/>
      <c r="F7" s="115">
        <v>142.4</v>
      </c>
      <c r="G7" s="46">
        <v>7.45</v>
      </c>
      <c r="H7" s="47">
        <v>24.8</v>
      </c>
      <c r="I7" s="38"/>
    </row>
    <row r="8" spans="1:10" ht="15" customHeight="1" x14ac:dyDescent="0.25">
      <c r="A8" s="168"/>
      <c r="B8" s="43" t="s">
        <v>21</v>
      </c>
      <c r="C8" s="50" t="s">
        <v>10</v>
      </c>
      <c r="D8" s="60" t="s">
        <v>7</v>
      </c>
      <c r="E8" s="38"/>
      <c r="F8" s="115">
        <v>54.982350483762161</v>
      </c>
      <c r="G8" s="46">
        <v>25</v>
      </c>
      <c r="H8" s="47">
        <v>83.35</v>
      </c>
      <c r="I8" s="38"/>
      <c r="J8" s="38"/>
    </row>
    <row r="9" spans="1:10" ht="15" customHeight="1" x14ac:dyDescent="0.25">
      <c r="A9" s="168"/>
      <c r="B9" s="49" t="s">
        <v>22</v>
      </c>
      <c r="C9" s="50" t="s">
        <v>7</v>
      </c>
      <c r="D9" s="60" t="s">
        <v>7</v>
      </c>
      <c r="E9" s="38"/>
      <c r="F9" s="115">
        <v>85.4</v>
      </c>
      <c r="G9" s="46">
        <v>31.15</v>
      </c>
      <c r="H9" s="47">
        <v>103.75</v>
      </c>
      <c r="I9" s="38"/>
      <c r="J9" s="38"/>
    </row>
    <row r="10" spans="1:10" ht="15" customHeight="1" x14ac:dyDescent="0.25">
      <c r="A10" s="168"/>
      <c r="B10" s="49" t="s">
        <v>23</v>
      </c>
      <c r="C10" s="50" t="s">
        <v>7</v>
      </c>
      <c r="D10" s="60" t="s">
        <v>10</v>
      </c>
      <c r="E10" s="38"/>
      <c r="F10" s="115">
        <v>87.6</v>
      </c>
      <c r="G10" s="46">
        <v>19.350000000000001</v>
      </c>
      <c r="H10" s="47">
        <v>64.5</v>
      </c>
      <c r="I10" s="38"/>
      <c r="J10" s="38"/>
    </row>
    <row r="11" spans="1:10" ht="15" customHeight="1" x14ac:dyDescent="0.25">
      <c r="A11" s="168"/>
      <c r="B11" s="43" t="s">
        <v>24</v>
      </c>
      <c r="C11" s="50" t="s">
        <v>7</v>
      </c>
      <c r="D11" s="60" t="s">
        <v>7</v>
      </c>
      <c r="E11" s="82"/>
      <c r="F11" s="115">
        <v>104.9</v>
      </c>
      <c r="G11" s="46">
        <v>1.65</v>
      </c>
      <c r="H11" s="47">
        <v>5.55</v>
      </c>
      <c r="I11" s="38"/>
      <c r="J11" s="38"/>
    </row>
    <row r="12" spans="1:10" ht="15" customHeight="1" x14ac:dyDescent="0.25">
      <c r="A12" s="168"/>
      <c r="B12" s="43" t="s">
        <v>25</v>
      </c>
      <c r="C12" s="50" t="s">
        <v>7</v>
      </c>
      <c r="D12" s="46">
        <v>119.5</v>
      </c>
      <c r="E12" s="38"/>
      <c r="F12" s="115" t="s">
        <v>18</v>
      </c>
      <c r="G12" s="46">
        <v>7.9</v>
      </c>
      <c r="H12" s="47">
        <v>26.35</v>
      </c>
      <c r="I12" s="38"/>
      <c r="J12" s="38"/>
    </row>
    <row r="13" spans="1:10" ht="15" customHeight="1" x14ac:dyDescent="0.25">
      <c r="A13" s="168"/>
      <c r="B13" s="43" t="s">
        <v>26</v>
      </c>
      <c r="C13" s="44" t="s">
        <v>7</v>
      </c>
      <c r="D13" s="45" t="s">
        <v>7</v>
      </c>
      <c r="E13" s="82"/>
      <c r="F13" s="115">
        <v>113.7</v>
      </c>
      <c r="G13" s="46">
        <v>4.25</v>
      </c>
      <c r="H13" s="47">
        <v>14.25</v>
      </c>
      <c r="I13" s="38"/>
      <c r="J13" s="38"/>
    </row>
    <row r="14" spans="1:10" ht="15" customHeight="1" x14ac:dyDescent="0.25">
      <c r="A14" s="168"/>
      <c r="B14" s="43" t="s">
        <v>27</v>
      </c>
      <c r="C14" s="48" t="s">
        <v>10</v>
      </c>
      <c r="D14" s="46" t="s">
        <v>7</v>
      </c>
      <c r="E14" s="38"/>
      <c r="F14" s="115">
        <v>55.6</v>
      </c>
      <c r="G14" s="46">
        <v>7.25</v>
      </c>
      <c r="H14" s="47">
        <v>24.164999999999999</v>
      </c>
      <c r="I14" s="38"/>
      <c r="J14" s="38"/>
    </row>
    <row r="15" spans="1:10" ht="15" customHeight="1" thickBot="1" x14ac:dyDescent="0.3">
      <c r="A15" s="169"/>
      <c r="B15" s="51" t="s">
        <v>28</v>
      </c>
      <c r="C15" s="52" t="s">
        <v>7</v>
      </c>
      <c r="D15" s="53" t="s">
        <v>7</v>
      </c>
      <c r="E15" s="38"/>
      <c r="F15" s="116">
        <v>94</v>
      </c>
      <c r="G15" s="53">
        <v>1.2</v>
      </c>
      <c r="H15" s="54">
        <v>3.95</v>
      </c>
      <c r="I15" s="38"/>
      <c r="J15" s="38"/>
    </row>
    <row r="16" spans="1:10" ht="15" customHeight="1" x14ac:dyDescent="0.25">
      <c r="A16" s="167" t="s">
        <v>30</v>
      </c>
      <c r="B16" s="39" t="s">
        <v>29</v>
      </c>
      <c r="C16" s="55" t="s">
        <v>20</v>
      </c>
      <c r="D16" s="56" t="s">
        <v>20</v>
      </c>
      <c r="E16" s="82"/>
      <c r="F16" s="117" t="s">
        <v>20</v>
      </c>
      <c r="G16" s="56" t="s">
        <v>20</v>
      </c>
      <c r="H16" s="57" t="s">
        <v>20</v>
      </c>
      <c r="I16" s="38"/>
      <c r="J16" s="38"/>
    </row>
    <row r="17" spans="1:10" ht="15" customHeight="1" x14ac:dyDescent="0.25">
      <c r="A17" s="168"/>
      <c r="B17" s="43" t="s">
        <v>31</v>
      </c>
      <c r="C17" s="44" t="s">
        <v>7</v>
      </c>
      <c r="D17" s="45" t="s">
        <v>7</v>
      </c>
      <c r="E17" s="82"/>
      <c r="F17" s="115">
        <v>57.427967985544896</v>
      </c>
      <c r="G17" s="46">
        <v>1.6600373474160492</v>
      </c>
      <c r="H17" s="47">
        <v>5.5334578247201636</v>
      </c>
      <c r="I17" s="38"/>
      <c r="J17" s="38"/>
    </row>
    <row r="18" spans="1:10" ht="15" customHeight="1" x14ac:dyDescent="0.25">
      <c r="A18" s="168"/>
      <c r="B18" s="43" t="s">
        <v>32</v>
      </c>
      <c r="C18" s="48" t="s">
        <v>7</v>
      </c>
      <c r="D18" s="46" t="s">
        <v>7</v>
      </c>
      <c r="E18" s="38"/>
      <c r="F18" s="115">
        <v>91.04</v>
      </c>
      <c r="G18" s="46">
        <v>9.85</v>
      </c>
      <c r="H18" s="47">
        <v>32.85</v>
      </c>
      <c r="I18" s="38"/>
      <c r="J18" s="38"/>
    </row>
    <row r="19" spans="1:10" ht="15" customHeight="1" x14ac:dyDescent="0.25">
      <c r="A19" s="168"/>
      <c r="B19" s="43" t="s">
        <v>33</v>
      </c>
      <c r="C19" s="50">
        <v>2.0499999999999998</v>
      </c>
      <c r="D19" s="45" t="s">
        <v>7</v>
      </c>
      <c r="E19" s="82"/>
      <c r="F19" s="115">
        <v>32.299999999999997</v>
      </c>
      <c r="G19" s="46">
        <v>0.75</v>
      </c>
      <c r="H19" s="47">
        <v>2.5</v>
      </c>
      <c r="I19" s="38"/>
      <c r="J19" s="38"/>
    </row>
    <row r="20" spans="1:10" ht="15" customHeight="1" x14ac:dyDescent="0.25">
      <c r="A20" s="168"/>
      <c r="B20" s="43" t="s">
        <v>34</v>
      </c>
      <c r="C20" s="44" t="s">
        <v>7</v>
      </c>
      <c r="D20" s="45" t="s">
        <v>7</v>
      </c>
      <c r="E20" s="82"/>
      <c r="F20" s="115">
        <v>61.989313542502785</v>
      </c>
      <c r="G20" s="46">
        <v>0.43205449901451698</v>
      </c>
      <c r="H20" s="47">
        <v>1.4401816633817233</v>
      </c>
      <c r="I20" s="38"/>
      <c r="J20" s="38"/>
    </row>
    <row r="21" spans="1:10" ht="15" customHeight="1" x14ac:dyDescent="0.25">
      <c r="A21" s="168"/>
      <c r="B21" s="43" t="s">
        <v>35</v>
      </c>
      <c r="C21" s="44" t="s">
        <v>7</v>
      </c>
      <c r="D21" s="45" t="s">
        <v>7</v>
      </c>
      <c r="E21" s="82"/>
      <c r="F21" s="115">
        <v>82.5</v>
      </c>
      <c r="G21" s="46">
        <v>1.9</v>
      </c>
      <c r="H21" s="47">
        <v>6.35</v>
      </c>
      <c r="I21" s="38"/>
      <c r="J21" s="38"/>
    </row>
    <row r="22" spans="1:10" ht="15" customHeight="1" x14ac:dyDescent="0.25">
      <c r="A22" s="168"/>
      <c r="B22" s="43" t="s">
        <v>36</v>
      </c>
      <c r="C22" s="44" t="s">
        <v>7</v>
      </c>
      <c r="D22" s="45" t="s">
        <v>7</v>
      </c>
      <c r="E22" s="82"/>
      <c r="F22" s="115">
        <v>30.7</v>
      </c>
      <c r="G22" s="46">
        <v>1.55</v>
      </c>
      <c r="H22" s="47">
        <v>5.0999999999999996</v>
      </c>
      <c r="I22" s="38"/>
      <c r="J22" s="38"/>
    </row>
    <row r="23" spans="1:10" ht="15" customHeight="1" x14ac:dyDescent="0.25">
      <c r="A23" s="168"/>
      <c r="B23" s="58" t="s">
        <v>37</v>
      </c>
      <c r="C23" s="44" t="s">
        <v>20</v>
      </c>
      <c r="D23" s="45" t="s">
        <v>20</v>
      </c>
      <c r="E23" s="82"/>
      <c r="F23" s="60" t="s">
        <v>20</v>
      </c>
      <c r="G23" s="45" t="s">
        <v>20</v>
      </c>
      <c r="H23" s="59" t="s">
        <v>20</v>
      </c>
      <c r="I23" s="38"/>
      <c r="J23" s="38"/>
    </row>
    <row r="24" spans="1:10" ht="15" customHeight="1" x14ac:dyDescent="0.25">
      <c r="A24" s="168"/>
      <c r="B24" s="43" t="s">
        <v>38</v>
      </c>
      <c r="C24" s="48" t="s">
        <v>7</v>
      </c>
      <c r="D24" s="46" t="s">
        <v>7</v>
      </c>
      <c r="E24" s="38"/>
      <c r="F24" s="115">
        <v>69.400000000000006</v>
      </c>
      <c r="G24" s="46">
        <v>0.75</v>
      </c>
      <c r="H24" s="47">
        <v>2.5</v>
      </c>
      <c r="I24" s="38"/>
      <c r="J24" s="38"/>
    </row>
    <row r="25" spans="1:10" ht="15" customHeight="1" x14ac:dyDescent="0.25">
      <c r="A25" s="168"/>
      <c r="B25" s="43" t="s">
        <v>39</v>
      </c>
      <c r="C25" s="48" t="s">
        <v>7</v>
      </c>
      <c r="D25" s="46" t="s">
        <v>7</v>
      </c>
      <c r="E25" s="38"/>
      <c r="F25" s="115">
        <v>61.6</v>
      </c>
      <c r="G25" s="46">
        <v>3.1</v>
      </c>
      <c r="H25" s="47">
        <v>10.25</v>
      </c>
      <c r="I25" s="38"/>
      <c r="J25" s="38"/>
    </row>
    <row r="26" spans="1:10" ht="15" customHeight="1" x14ac:dyDescent="0.25">
      <c r="A26" s="168"/>
      <c r="B26" s="43" t="s">
        <v>40</v>
      </c>
      <c r="C26" s="48" t="s">
        <v>7</v>
      </c>
      <c r="D26" s="60" t="s">
        <v>7</v>
      </c>
      <c r="E26" s="106"/>
      <c r="F26" s="115">
        <v>63.692038072267039</v>
      </c>
      <c r="G26" s="46">
        <v>0.28126029912991596</v>
      </c>
      <c r="H26" s="47">
        <v>0.93753433043305312</v>
      </c>
      <c r="I26" s="38"/>
      <c r="J26" s="38"/>
    </row>
    <row r="27" spans="1:10" ht="15" customHeight="1" x14ac:dyDescent="0.25">
      <c r="A27" s="168"/>
      <c r="B27" s="49" t="s">
        <v>41</v>
      </c>
      <c r="C27" s="48" t="s">
        <v>7</v>
      </c>
      <c r="D27" s="46" t="s">
        <v>7</v>
      </c>
      <c r="E27" s="38"/>
      <c r="F27" s="115">
        <v>60.4</v>
      </c>
      <c r="G27" s="46">
        <v>0.75</v>
      </c>
      <c r="H27" s="47">
        <v>2.5499999999999998</v>
      </c>
      <c r="I27" s="38"/>
      <c r="J27" s="38"/>
    </row>
    <row r="28" spans="1:10" ht="15" customHeight="1" x14ac:dyDescent="0.25">
      <c r="A28" s="168"/>
      <c r="B28" s="43" t="s">
        <v>42</v>
      </c>
      <c r="C28" s="48" t="s">
        <v>7</v>
      </c>
      <c r="D28" s="46" t="s">
        <v>7</v>
      </c>
      <c r="E28" s="38"/>
      <c r="F28" s="115">
        <v>53.4</v>
      </c>
      <c r="G28" s="46">
        <v>13.05</v>
      </c>
      <c r="H28" s="47">
        <v>43.45</v>
      </c>
      <c r="I28" s="38"/>
      <c r="J28" s="38"/>
    </row>
    <row r="29" spans="1:10" ht="15" customHeight="1" thickBot="1" x14ac:dyDescent="0.3">
      <c r="A29" s="169"/>
      <c r="B29" s="51" t="s">
        <v>43</v>
      </c>
      <c r="C29" s="52" t="s">
        <v>7</v>
      </c>
      <c r="D29" s="53" t="s">
        <v>7</v>
      </c>
      <c r="E29" s="38"/>
      <c r="F29" s="116">
        <v>108.9</v>
      </c>
      <c r="G29" s="53">
        <v>0.35</v>
      </c>
      <c r="H29" s="54">
        <v>1.1499999999999999</v>
      </c>
      <c r="I29" s="38"/>
      <c r="J29" s="38"/>
    </row>
    <row r="30" spans="1:10" ht="15" customHeight="1" thickBot="1" x14ac:dyDescent="0.3">
      <c r="A30" s="170" t="s">
        <v>45</v>
      </c>
      <c r="B30" s="33" t="s">
        <v>44</v>
      </c>
      <c r="C30" s="34" t="s">
        <v>7</v>
      </c>
      <c r="D30" s="35" t="s">
        <v>7</v>
      </c>
      <c r="E30" s="82"/>
      <c r="F30" s="113">
        <v>101.8</v>
      </c>
      <c r="G30" s="36">
        <v>2.2999999999999998</v>
      </c>
      <c r="H30" s="37">
        <v>7.7</v>
      </c>
      <c r="I30" s="38"/>
      <c r="J30" s="38"/>
    </row>
    <row r="31" spans="1:10" ht="15" customHeight="1" x14ac:dyDescent="0.25">
      <c r="A31" s="171" t="s">
        <v>47</v>
      </c>
      <c r="B31" s="61" t="s">
        <v>46</v>
      </c>
      <c r="C31" s="62" t="s">
        <v>7</v>
      </c>
      <c r="D31" s="63" t="s">
        <v>10</v>
      </c>
      <c r="E31" s="106"/>
      <c r="F31" s="118">
        <v>50.248095175480387</v>
      </c>
      <c r="G31" s="64">
        <v>0.14042405129592164</v>
      </c>
      <c r="H31" s="65">
        <v>0.46808017098640547</v>
      </c>
      <c r="I31" s="38"/>
      <c r="J31" s="38"/>
    </row>
    <row r="32" spans="1:10" ht="15" customHeight="1" x14ac:dyDescent="0.25">
      <c r="A32" s="168"/>
      <c r="B32" s="43" t="s">
        <v>48</v>
      </c>
      <c r="C32" s="50" t="s">
        <v>7</v>
      </c>
      <c r="D32" s="60" t="s">
        <v>7</v>
      </c>
      <c r="E32" s="106"/>
      <c r="F32" s="115">
        <v>57.8</v>
      </c>
      <c r="G32" s="46">
        <v>18.899999999999999</v>
      </c>
      <c r="H32" s="47">
        <v>63</v>
      </c>
      <c r="I32" s="38"/>
      <c r="J32" s="38"/>
    </row>
    <row r="33" spans="1:10" ht="15" customHeight="1" thickBot="1" x14ac:dyDescent="0.3">
      <c r="A33" s="168"/>
      <c r="B33" s="66" t="s">
        <v>49</v>
      </c>
      <c r="C33" s="67" t="s">
        <v>7</v>
      </c>
      <c r="D33" s="68" t="s">
        <v>7</v>
      </c>
      <c r="E33" s="38"/>
      <c r="F33" s="119">
        <v>67.599999999999994</v>
      </c>
      <c r="G33" s="68">
        <v>3.95</v>
      </c>
      <c r="H33" s="69">
        <v>13.1</v>
      </c>
      <c r="I33" s="38"/>
      <c r="J33" s="38"/>
    </row>
    <row r="34" spans="1:10" ht="15" customHeight="1" thickBot="1" x14ac:dyDescent="0.3">
      <c r="A34" s="170" t="s">
        <v>51</v>
      </c>
      <c r="B34" s="33" t="s">
        <v>50</v>
      </c>
      <c r="C34" s="34" t="s">
        <v>7</v>
      </c>
      <c r="D34" s="35" t="s">
        <v>7</v>
      </c>
      <c r="E34" s="82"/>
      <c r="F34" s="113">
        <v>41.585340019275399</v>
      </c>
      <c r="G34" s="36">
        <v>0.32491594878354579</v>
      </c>
      <c r="H34" s="37">
        <v>1.0830531626118194</v>
      </c>
      <c r="I34" s="38"/>
      <c r="J34" s="38"/>
    </row>
    <row r="35" spans="1:10" ht="15" customHeight="1" x14ac:dyDescent="0.25">
      <c r="A35" s="167" t="s">
        <v>53</v>
      </c>
      <c r="B35" s="39" t="s">
        <v>52</v>
      </c>
      <c r="C35" s="55" t="s">
        <v>7</v>
      </c>
      <c r="D35" s="56" t="s">
        <v>7</v>
      </c>
      <c r="E35" s="82"/>
      <c r="F35" s="114">
        <v>97.4</v>
      </c>
      <c r="G35" s="41">
        <v>18.149999999999999</v>
      </c>
      <c r="H35" s="42">
        <v>60.45</v>
      </c>
      <c r="I35" s="38"/>
      <c r="J35" s="38"/>
    </row>
    <row r="36" spans="1:10" ht="15" customHeight="1" thickBot="1" x14ac:dyDescent="0.3">
      <c r="A36" s="169"/>
      <c r="B36" s="51" t="s">
        <v>54</v>
      </c>
      <c r="C36" s="70" t="s">
        <v>7</v>
      </c>
      <c r="D36" s="71" t="s">
        <v>7</v>
      </c>
      <c r="E36" s="82"/>
      <c r="F36" s="116">
        <v>110.9</v>
      </c>
      <c r="G36" s="53">
        <v>20.25</v>
      </c>
      <c r="H36" s="54">
        <v>67.599999999999994</v>
      </c>
      <c r="I36" s="38"/>
      <c r="J36" s="38"/>
    </row>
    <row r="37" spans="1:10" ht="15" customHeight="1" thickBot="1" x14ac:dyDescent="0.3">
      <c r="A37" s="170" t="s">
        <v>57</v>
      </c>
      <c r="B37" s="33" t="s">
        <v>56</v>
      </c>
      <c r="C37" s="34" t="s">
        <v>20</v>
      </c>
      <c r="D37" s="35" t="s">
        <v>20</v>
      </c>
      <c r="E37" s="82"/>
      <c r="F37" s="120" t="s">
        <v>20</v>
      </c>
      <c r="G37" s="35" t="s">
        <v>20</v>
      </c>
      <c r="H37" s="72" t="s">
        <v>20</v>
      </c>
      <c r="I37" s="38"/>
      <c r="J37" s="38"/>
    </row>
    <row r="38" spans="1:10" ht="15" customHeight="1" x14ac:dyDescent="0.25">
      <c r="A38" s="167" t="s">
        <v>59</v>
      </c>
      <c r="B38" s="39" t="s">
        <v>58</v>
      </c>
      <c r="C38" s="40" t="s">
        <v>7</v>
      </c>
      <c r="D38" s="41" t="s">
        <v>7</v>
      </c>
      <c r="E38" s="38"/>
      <c r="F38" s="114">
        <v>86.6</v>
      </c>
      <c r="G38" s="41">
        <v>2.2000000000000002</v>
      </c>
      <c r="H38" s="42">
        <v>7.35</v>
      </c>
      <c r="I38" s="38"/>
      <c r="J38" s="38"/>
    </row>
    <row r="39" spans="1:10" ht="15" customHeight="1" thickBot="1" x14ac:dyDescent="0.3">
      <c r="A39" s="169"/>
      <c r="B39" s="51" t="s">
        <v>60</v>
      </c>
      <c r="C39" s="52" t="s">
        <v>10</v>
      </c>
      <c r="D39" s="53" t="s">
        <v>7</v>
      </c>
      <c r="E39" s="38"/>
      <c r="F39" s="116" t="s">
        <v>61</v>
      </c>
      <c r="G39" s="53">
        <v>4.5</v>
      </c>
      <c r="H39" s="54">
        <v>15</v>
      </c>
      <c r="I39" s="38"/>
      <c r="J39" s="38"/>
    </row>
    <row r="40" spans="1:10" ht="15" customHeight="1" x14ac:dyDescent="0.25">
      <c r="A40" s="167" t="s">
        <v>63</v>
      </c>
      <c r="B40" s="39" t="s">
        <v>62</v>
      </c>
      <c r="C40" s="40" t="s">
        <v>7</v>
      </c>
      <c r="D40" s="41" t="s">
        <v>7</v>
      </c>
      <c r="E40" s="38"/>
      <c r="F40" s="114">
        <v>54.2</v>
      </c>
      <c r="G40" s="41">
        <v>2</v>
      </c>
      <c r="H40" s="42">
        <v>6.7</v>
      </c>
      <c r="I40" s="38"/>
      <c r="J40" s="38"/>
    </row>
    <row r="41" spans="1:10" ht="15" customHeight="1" x14ac:dyDescent="0.25">
      <c r="A41" s="168"/>
      <c r="B41" s="43" t="s">
        <v>64</v>
      </c>
      <c r="C41" s="48" t="s">
        <v>7</v>
      </c>
      <c r="D41" s="46" t="s">
        <v>7</v>
      </c>
      <c r="E41" s="38"/>
      <c r="F41" s="115">
        <v>99.3</v>
      </c>
      <c r="G41" s="46">
        <v>1</v>
      </c>
      <c r="H41" s="47">
        <v>3.4</v>
      </c>
      <c r="I41" s="38"/>
      <c r="J41" s="38"/>
    </row>
    <row r="42" spans="1:10" ht="15" customHeight="1" x14ac:dyDescent="0.25">
      <c r="A42" s="168"/>
      <c r="B42" s="49" t="s">
        <v>65</v>
      </c>
      <c r="C42" s="48" t="s">
        <v>7</v>
      </c>
      <c r="D42" s="46" t="s">
        <v>7</v>
      </c>
      <c r="E42" s="38"/>
      <c r="F42" s="115">
        <v>72.599999999999994</v>
      </c>
      <c r="G42" s="46">
        <v>1.2</v>
      </c>
      <c r="H42" s="47">
        <v>3.95</v>
      </c>
      <c r="I42" s="38"/>
      <c r="J42" s="38"/>
    </row>
    <row r="43" spans="1:10" ht="15" customHeight="1" x14ac:dyDescent="0.25">
      <c r="A43" s="168"/>
      <c r="B43" s="49" t="s">
        <v>66</v>
      </c>
      <c r="C43" s="44" t="s">
        <v>7</v>
      </c>
      <c r="D43" s="45" t="s">
        <v>7</v>
      </c>
      <c r="E43" s="82"/>
      <c r="F43" s="115">
        <v>66.400000000000006</v>
      </c>
      <c r="G43" s="46">
        <v>2.1</v>
      </c>
      <c r="H43" s="47">
        <v>6.95</v>
      </c>
      <c r="I43" s="38"/>
      <c r="J43" s="38"/>
    </row>
    <row r="44" spans="1:10" ht="15" customHeight="1" x14ac:dyDescent="0.25">
      <c r="A44" s="168"/>
      <c r="B44" s="43" t="s">
        <v>67</v>
      </c>
      <c r="C44" s="44" t="s">
        <v>7</v>
      </c>
      <c r="D44" s="45" t="s">
        <v>7</v>
      </c>
      <c r="E44" s="82"/>
      <c r="F44" s="115">
        <v>30.420336956590909</v>
      </c>
      <c r="G44" s="46">
        <v>1.4269899924793246</v>
      </c>
      <c r="H44" s="47">
        <v>4.7566333082644157</v>
      </c>
      <c r="I44" s="38"/>
      <c r="J44" s="38"/>
    </row>
    <row r="45" spans="1:10" ht="15" customHeight="1" x14ac:dyDescent="0.25">
      <c r="A45" s="168"/>
      <c r="B45" s="43" t="s">
        <v>68</v>
      </c>
      <c r="C45" s="48" t="s">
        <v>7</v>
      </c>
      <c r="D45" s="46" t="s">
        <v>7</v>
      </c>
      <c r="E45" s="38"/>
      <c r="F45" s="115">
        <v>112.3</v>
      </c>
      <c r="G45" s="46">
        <v>0.65</v>
      </c>
      <c r="H45" s="47">
        <v>2.15</v>
      </c>
      <c r="I45" s="38"/>
      <c r="J45" s="38"/>
    </row>
    <row r="46" spans="1:10" ht="15" customHeight="1" x14ac:dyDescent="0.25">
      <c r="A46" s="168"/>
      <c r="B46" s="43" t="s">
        <v>69</v>
      </c>
      <c r="C46" s="44" t="s">
        <v>7</v>
      </c>
      <c r="D46" s="45" t="s">
        <v>7</v>
      </c>
      <c r="E46" s="82"/>
      <c r="F46" s="115">
        <v>80.400000000000006</v>
      </c>
      <c r="G46" s="46">
        <v>1.3</v>
      </c>
      <c r="H46" s="47">
        <v>4.3499999999999996</v>
      </c>
      <c r="I46" s="38"/>
      <c r="J46" s="38"/>
    </row>
    <row r="47" spans="1:10" ht="15" customHeight="1" x14ac:dyDescent="0.25">
      <c r="A47" s="168"/>
      <c r="B47" s="43" t="s">
        <v>70</v>
      </c>
      <c r="C47" s="44" t="s">
        <v>7</v>
      </c>
      <c r="D47" s="45" t="s">
        <v>7</v>
      </c>
      <c r="E47" s="82"/>
      <c r="F47" s="115">
        <v>49.6</v>
      </c>
      <c r="G47" s="46">
        <v>18.399999999999999</v>
      </c>
      <c r="H47" s="47">
        <v>61.4</v>
      </c>
      <c r="I47" s="38"/>
      <c r="J47" s="38"/>
    </row>
    <row r="48" spans="1:10" ht="15" customHeight="1" x14ac:dyDescent="0.25">
      <c r="A48" s="168"/>
      <c r="B48" s="43" t="s">
        <v>71</v>
      </c>
      <c r="C48" s="44" t="s">
        <v>7</v>
      </c>
      <c r="D48" s="45" t="s">
        <v>7</v>
      </c>
      <c r="E48" s="82"/>
      <c r="F48" s="121">
        <v>75.239999999999995</v>
      </c>
      <c r="G48" s="46">
        <v>1.5</v>
      </c>
      <c r="H48" s="47">
        <v>5</v>
      </c>
      <c r="I48" s="38"/>
      <c r="J48" s="38"/>
    </row>
    <row r="49" spans="1:10" ht="15" customHeight="1" x14ac:dyDescent="0.25">
      <c r="A49" s="168"/>
      <c r="B49" s="43" t="s">
        <v>72</v>
      </c>
      <c r="C49" s="44" t="s">
        <v>7</v>
      </c>
      <c r="D49" s="45" t="s">
        <v>7</v>
      </c>
      <c r="E49" s="82"/>
      <c r="F49" s="115">
        <v>56.46</v>
      </c>
      <c r="G49" s="46">
        <v>27.55</v>
      </c>
      <c r="H49" s="47">
        <v>91.75</v>
      </c>
      <c r="I49" s="38"/>
      <c r="J49" s="38"/>
    </row>
    <row r="50" spans="1:10" ht="15" customHeight="1" x14ac:dyDescent="0.25">
      <c r="A50" s="168"/>
      <c r="B50" s="43" t="s">
        <v>73</v>
      </c>
      <c r="C50" s="50">
        <v>6.6</v>
      </c>
      <c r="D50" s="46" t="s">
        <v>7</v>
      </c>
      <c r="E50" s="38"/>
      <c r="F50" s="115">
        <v>85.6</v>
      </c>
      <c r="G50" s="46">
        <v>1.1499999999999999</v>
      </c>
      <c r="H50" s="47">
        <v>3.85</v>
      </c>
      <c r="I50" s="38"/>
      <c r="J50" s="38"/>
    </row>
    <row r="51" spans="1:10" ht="15" customHeight="1" x14ac:dyDescent="0.25">
      <c r="A51" s="168"/>
      <c r="B51" s="49" t="s">
        <v>74</v>
      </c>
      <c r="C51" s="48" t="s">
        <v>10</v>
      </c>
      <c r="D51" s="46" t="s">
        <v>10</v>
      </c>
      <c r="E51" s="38"/>
      <c r="F51" s="115">
        <v>46.8</v>
      </c>
      <c r="G51" s="46">
        <v>2.0499999999999998</v>
      </c>
      <c r="H51" s="47">
        <v>6.8</v>
      </c>
      <c r="I51" s="38"/>
      <c r="J51" s="38"/>
    </row>
    <row r="52" spans="1:10" ht="15" customHeight="1" thickBot="1" x14ac:dyDescent="0.3">
      <c r="A52" s="169"/>
      <c r="B52" s="73" t="s">
        <v>75</v>
      </c>
      <c r="C52" s="124">
        <v>106.4</v>
      </c>
      <c r="D52" s="53" t="s">
        <v>7</v>
      </c>
      <c r="E52" s="38"/>
      <c r="F52" s="116">
        <v>108.2</v>
      </c>
      <c r="G52" s="53">
        <v>2.25</v>
      </c>
      <c r="H52" s="54">
        <v>7.55</v>
      </c>
      <c r="I52" s="38"/>
      <c r="J52" s="38"/>
    </row>
    <row r="53" spans="1:10" ht="15" customHeight="1" x14ac:dyDescent="0.25">
      <c r="A53" s="171" t="s">
        <v>77</v>
      </c>
      <c r="B53" s="61" t="s">
        <v>76</v>
      </c>
      <c r="C53" s="74" t="s">
        <v>7</v>
      </c>
      <c r="D53" s="75" t="s">
        <v>7</v>
      </c>
      <c r="E53" s="82"/>
      <c r="F53" s="122">
        <v>39</v>
      </c>
      <c r="G53" s="64">
        <v>0.15</v>
      </c>
      <c r="H53" s="65">
        <v>0.55000000000000004</v>
      </c>
      <c r="I53" s="38"/>
      <c r="J53" s="38"/>
    </row>
    <row r="54" spans="1:10" ht="15" customHeight="1" x14ac:dyDescent="0.25">
      <c r="A54" s="168"/>
      <c r="B54" s="43" t="s">
        <v>78</v>
      </c>
      <c r="C54" s="44" t="s">
        <v>7</v>
      </c>
      <c r="D54" s="45" t="s">
        <v>7</v>
      </c>
      <c r="E54" s="82"/>
      <c r="F54" s="115">
        <v>30.3</v>
      </c>
      <c r="G54" s="46">
        <v>0.17693329873216665</v>
      </c>
      <c r="H54" s="47">
        <v>0.65</v>
      </c>
      <c r="I54" s="38"/>
      <c r="J54" s="38"/>
    </row>
    <row r="55" spans="1:10" ht="15" customHeight="1" x14ac:dyDescent="0.25">
      <c r="A55" s="168"/>
      <c r="B55" s="49" t="s">
        <v>79</v>
      </c>
      <c r="C55" s="48" t="s">
        <v>7</v>
      </c>
      <c r="D55" s="60">
        <v>4.2</v>
      </c>
      <c r="E55" s="38"/>
      <c r="F55" s="115">
        <v>46.1</v>
      </c>
      <c r="G55" s="46">
        <v>0.4</v>
      </c>
      <c r="H55" s="47">
        <v>1.25</v>
      </c>
      <c r="I55" s="38"/>
      <c r="J55" s="38"/>
    </row>
    <row r="56" spans="1:10" ht="15" customHeight="1" x14ac:dyDescent="0.25">
      <c r="A56" s="168"/>
      <c r="B56" s="43" t="s">
        <v>80</v>
      </c>
      <c r="C56" s="48" t="s">
        <v>7</v>
      </c>
      <c r="D56" s="46" t="s">
        <v>7</v>
      </c>
      <c r="E56" s="38"/>
      <c r="F56" s="115">
        <v>82.2</v>
      </c>
      <c r="G56" s="46">
        <v>1.05</v>
      </c>
      <c r="H56" s="47">
        <v>3.5</v>
      </c>
      <c r="I56" s="38"/>
      <c r="J56" s="38"/>
    </row>
    <row r="57" spans="1:10" ht="15" customHeight="1" thickBot="1" x14ac:dyDescent="0.3">
      <c r="A57" s="169"/>
      <c r="B57" s="76" t="s">
        <v>81</v>
      </c>
      <c r="C57" s="52" t="s">
        <v>7</v>
      </c>
      <c r="D57" s="53" t="s">
        <v>7</v>
      </c>
      <c r="E57" s="38"/>
      <c r="F57" s="116">
        <v>31.385669439704628</v>
      </c>
      <c r="G57" s="53">
        <v>0.40781348906569559</v>
      </c>
      <c r="H57" s="54">
        <v>1.359378296885652</v>
      </c>
      <c r="I57" s="38"/>
      <c r="J57" s="38"/>
    </row>
    <row r="58" spans="1:10" ht="15" customHeight="1" thickBot="1" x14ac:dyDescent="0.3">
      <c r="A58" s="172" t="s">
        <v>9</v>
      </c>
      <c r="B58" s="33" t="s">
        <v>8</v>
      </c>
      <c r="C58" s="34" t="s">
        <v>7</v>
      </c>
      <c r="D58" s="35" t="s">
        <v>7</v>
      </c>
      <c r="E58" s="82"/>
      <c r="F58" s="113">
        <v>55.7</v>
      </c>
      <c r="G58" s="36">
        <v>0.8</v>
      </c>
      <c r="H58" s="37">
        <v>2.6</v>
      </c>
      <c r="I58" s="38"/>
    </row>
    <row r="59" spans="1:10" ht="15" customHeight="1" thickBot="1" x14ac:dyDescent="0.3">
      <c r="A59" s="170" t="s">
        <v>104</v>
      </c>
      <c r="B59" s="33" t="s">
        <v>55</v>
      </c>
      <c r="C59" s="34" t="s">
        <v>20</v>
      </c>
      <c r="D59" s="35" t="s">
        <v>20</v>
      </c>
      <c r="E59" s="82"/>
      <c r="F59" s="120" t="s">
        <v>20</v>
      </c>
      <c r="G59" s="35" t="s">
        <v>20</v>
      </c>
      <c r="H59" s="72" t="s">
        <v>20</v>
      </c>
      <c r="I59" s="38"/>
      <c r="J59" s="38"/>
    </row>
    <row r="60" spans="1:10" ht="15.75" thickBot="1" x14ac:dyDescent="0.3">
      <c r="A60" s="87" t="s">
        <v>94</v>
      </c>
      <c r="B60" s="88"/>
      <c r="C60" s="89">
        <f>SUM(C5:C57)</f>
        <v>115.05000000000001</v>
      </c>
      <c r="D60" s="90">
        <f>SUM(D5:D57)</f>
        <v>123.7</v>
      </c>
      <c r="E60" s="77"/>
    </row>
    <row r="61" spans="1:10" ht="15.75" thickBot="1" x14ac:dyDescent="0.3"/>
    <row r="62" spans="1:10" x14ac:dyDescent="0.25">
      <c r="B62" s="133" t="s">
        <v>7</v>
      </c>
      <c r="C62" s="134" t="s">
        <v>99</v>
      </c>
      <c r="D62" s="134"/>
      <c r="E62" s="134"/>
      <c r="F62" s="134"/>
      <c r="G62" s="134"/>
      <c r="H62" s="138"/>
      <c r="I62" s="142"/>
    </row>
    <row r="63" spans="1:10" x14ac:dyDescent="0.25">
      <c r="B63" s="135" t="s">
        <v>10</v>
      </c>
      <c r="C63" s="139" t="s">
        <v>100</v>
      </c>
      <c r="D63" s="139"/>
      <c r="E63" s="139"/>
      <c r="F63" s="139"/>
      <c r="G63" s="139"/>
      <c r="H63" s="140"/>
      <c r="I63" s="142"/>
    </row>
    <row r="64" spans="1:10" x14ac:dyDescent="0.25">
      <c r="B64" s="135" t="s">
        <v>16</v>
      </c>
      <c r="C64" s="139" t="s">
        <v>101</v>
      </c>
      <c r="D64" s="139"/>
      <c r="E64" s="139"/>
      <c r="F64" s="139"/>
      <c r="G64" s="139"/>
      <c r="H64" s="140"/>
      <c r="I64" s="142"/>
    </row>
    <row r="65" spans="2:9" x14ac:dyDescent="0.25">
      <c r="B65" s="135" t="s">
        <v>18</v>
      </c>
      <c r="C65" s="139" t="s">
        <v>102</v>
      </c>
      <c r="D65" s="139"/>
      <c r="E65" s="139"/>
      <c r="F65" s="139"/>
      <c r="G65" s="139"/>
      <c r="H65" s="140"/>
      <c r="I65" s="142"/>
    </row>
    <row r="66" spans="2:9" ht="15.75" thickBot="1" x14ac:dyDescent="0.3">
      <c r="B66" s="136" t="s">
        <v>20</v>
      </c>
      <c r="C66" s="137" t="s">
        <v>103</v>
      </c>
      <c r="D66" s="137"/>
      <c r="E66" s="137"/>
      <c r="F66" s="137"/>
      <c r="G66" s="137"/>
      <c r="H66" s="141"/>
      <c r="I66" s="142"/>
    </row>
  </sheetData>
  <mergeCells count="12">
    <mergeCell ref="A38:A39"/>
    <mergeCell ref="A40:A52"/>
    <mergeCell ref="A53:A57"/>
    <mergeCell ref="B3:B4"/>
    <mergeCell ref="A3:A4"/>
    <mergeCell ref="A31:A33"/>
    <mergeCell ref="A35:A36"/>
    <mergeCell ref="F3:H3"/>
    <mergeCell ref="C3:C4"/>
    <mergeCell ref="D3:D4"/>
    <mergeCell ref="A5:A15"/>
    <mergeCell ref="A16:A29"/>
  </mergeCells>
  <pageMargins left="0.7" right="0.7" top="0.75" bottom="0.75" header="0.3" footer="0.3"/>
  <pageSetup paperSize="9" orientation="portrait" r:id="rId1"/>
  <ignoredErrors>
    <ignoredError sqref="C5 F39 G5:H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3D7A9-932F-4D30-94BC-56B5844BA120}">
  <dimension ref="A1:X1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ColWidth="9.140625" defaultRowHeight="15" x14ac:dyDescent="0.25"/>
  <cols>
    <col min="1" max="2" width="20.7109375" customWidth="1"/>
    <col min="3" max="4" width="13.7109375" customWidth="1"/>
    <col min="5" max="5" width="3.7109375" customWidth="1"/>
    <col min="6" max="8" width="13.7109375" customWidth="1"/>
  </cols>
  <sheetData>
    <row r="1" spans="1:24" x14ac:dyDescent="0.25">
      <c r="A1" s="31" t="s">
        <v>96</v>
      </c>
    </row>
    <row r="2" spans="1:24" ht="15.75" thickBot="1" x14ac:dyDescent="0.3"/>
    <row r="3" spans="1:24" ht="15" customHeight="1" thickBot="1" x14ac:dyDescent="0.3">
      <c r="A3" s="160" t="s">
        <v>92</v>
      </c>
      <c r="B3" s="158" t="s">
        <v>93</v>
      </c>
      <c r="C3" s="148" t="s">
        <v>1</v>
      </c>
      <c r="D3" s="148" t="s">
        <v>2</v>
      </c>
      <c r="E3" s="131"/>
      <c r="F3" s="155" t="s">
        <v>3</v>
      </c>
      <c r="G3" s="156"/>
      <c r="H3" s="157"/>
    </row>
    <row r="4" spans="1:24" ht="15.75" thickBot="1" x14ac:dyDescent="0.3">
      <c r="A4" s="161"/>
      <c r="B4" s="159"/>
      <c r="C4" s="149"/>
      <c r="D4" s="149" t="s">
        <v>2</v>
      </c>
      <c r="E4" s="130"/>
      <c r="F4" s="8" t="s">
        <v>4</v>
      </c>
      <c r="G4" s="9" t="s">
        <v>5</v>
      </c>
      <c r="H4" s="9" t="s">
        <v>6</v>
      </c>
    </row>
    <row r="5" spans="1:24" x14ac:dyDescent="0.25">
      <c r="A5" s="174" t="s">
        <v>83</v>
      </c>
      <c r="B5" s="12" t="s">
        <v>82</v>
      </c>
      <c r="C5" s="12" t="s">
        <v>7</v>
      </c>
      <c r="D5" s="12" t="s">
        <v>7</v>
      </c>
      <c r="E5" s="127"/>
      <c r="F5" s="101">
        <v>32.5</v>
      </c>
      <c r="G5" s="10">
        <v>1.2</v>
      </c>
      <c r="H5" s="10">
        <v>4.0199999999999996</v>
      </c>
    </row>
    <row r="6" spans="1:24" ht="15.75" thickBot="1" x14ac:dyDescent="0.3">
      <c r="A6" s="149"/>
      <c r="B6" s="13" t="s">
        <v>84</v>
      </c>
      <c r="C6" s="13" t="s">
        <v>7</v>
      </c>
      <c r="D6" s="13" t="s">
        <v>7</v>
      </c>
      <c r="E6" s="129"/>
      <c r="F6" s="102">
        <v>56.8</v>
      </c>
      <c r="G6" s="14">
        <v>0.75</v>
      </c>
      <c r="H6" s="14">
        <v>2.5</v>
      </c>
    </row>
    <row r="7" spans="1:24" x14ac:dyDescent="0.25">
      <c r="A7" s="174" t="s">
        <v>86</v>
      </c>
      <c r="B7" s="12" t="s">
        <v>85</v>
      </c>
      <c r="C7" s="15" t="s">
        <v>10</v>
      </c>
      <c r="D7" s="12" t="s">
        <v>7</v>
      </c>
      <c r="E7" s="126"/>
      <c r="F7" s="101">
        <v>61.3</v>
      </c>
      <c r="G7" s="10">
        <v>22.27</v>
      </c>
      <c r="H7" s="10">
        <v>74.22</v>
      </c>
    </row>
    <row r="8" spans="1:24" s="3" customFormat="1" ht="15.75" thickBot="1" x14ac:dyDescent="0.3">
      <c r="A8" s="175"/>
      <c r="B8" s="5" t="s">
        <v>87</v>
      </c>
      <c r="C8" s="16" t="s">
        <v>7</v>
      </c>
      <c r="D8" s="5" t="s">
        <v>7</v>
      </c>
      <c r="E8" s="127"/>
      <c r="F8" s="103">
        <v>91.4</v>
      </c>
      <c r="G8" s="11">
        <v>9.02</v>
      </c>
      <c r="H8" s="11">
        <v>30.06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24" ht="15.75" thickBot="1" x14ac:dyDescent="0.3">
      <c r="A9" s="178" t="s">
        <v>89</v>
      </c>
      <c r="B9" s="19" t="s">
        <v>88</v>
      </c>
      <c r="C9" s="19" t="s">
        <v>7</v>
      </c>
      <c r="D9" s="125">
        <v>68.5</v>
      </c>
      <c r="E9" s="128"/>
      <c r="F9" s="97">
        <v>65.599999999999994</v>
      </c>
      <c r="G9" s="20">
        <v>0.17</v>
      </c>
      <c r="H9" s="20">
        <v>0.57999999999999996</v>
      </c>
    </row>
    <row r="10" spans="1:24" ht="15.75" thickBot="1" x14ac:dyDescent="0.3">
      <c r="A10" s="179" t="s">
        <v>91</v>
      </c>
      <c r="B10" s="17" t="s">
        <v>90</v>
      </c>
      <c r="C10" s="17" t="s">
        <v>7</v>
      </c>
      <c r="D10" s="17" t="s">
        <v>7</v>
      </c>
      <c r="E10" s="127"/>
      <c r="F10" s="104">
        <v>89.1</v>
      </c>
      <c r="G10" s="18">
        <v>0.44</v>
      </c>
      <c r="H10" s="18">
        <v>1.46</v>
      </c>
    </row>
    <row r="11" spans="1:24" ht="15.75" thickBot="1" x14ac:dyDescent="0.3">
      <c r="A11" s="87" t="s">
        <v>94</v>
      </c>
      <c r="B11" s="88"/>
      <c r="C11" s="88">
        <v>0</v>
      </c>
      <c r="D11" s="90">
        <v>68.5</v>
      </c>
      <c r="E11" s="132"/>
    </row>
    <row r="12" spans="1:24" ht="15.75" thickBot="1" x14ac:dyDescent="0.3"/>
    <row r="13" spans="1:24" x14ac:dyDescent="0.25">
      <c r="B13" s="133" t="s">
        <v>7</v>
      </c>
      <c r="C13" s="134" t="s">
        <v>99</v>
      </c>
      <c r="D13" s="134"/>
      <c r="E13" s="134"/>
      <c r="F13" s="134"/>
      <c r="G13" s="134"/>
      <c r="H13" s="138"/>
    </row>
    <row r="14" spans="1:24" x14ac:dyDescent="0.25">
      <c r="B14" s="135" t="s">
        <v>10</v>
      </c>
      <c r="C14" s="139" t="s">
        <v>100</v>
      </c>
      <c r="D14" s="139"/>
      <c r="E14" s="139"/>
      <c r="F14" s="139"/>
      <c r="G14" s="139"/>
      <c r="H14" s="140"/>
    </row>
    <row r="15" spans="1:24" x14ac:dyDescent="0.25">
      <c r="B15" s="135" t="s">
        <v>16</v>
      </c>
      <c r="C15" s="139" t="s">
        <v>101</v>
      </c>
      <c r="D15" s="139"/>
      <c r="E15" s="139"/>
      <c r="F15" s="139"/>
      <c r="G15" s="139"/>
      <c r="H15" s="140"/>
    </row>
    <row r="16" spans="1:24" x14ac:dyDescent="0.25">
      <c r="B16" s="135" t="s">
        <v>18</v>
      </c>
      <c r="C16" s="139" t="s">
        <v>102</v>
      </c>
      <c r="D16" s="139"/>
      <c r="E16" s="139"/>
      <c r="F16" s="139"/>
      <c r="G16" s="139"/>
      <c r="H16" s="140"/>
    </row>
    <row r="17" spans="2:8" ht="15.75" thickBot="1" x14ac:dyDescent="0.3">
      <c r="B17" s="136" t="s">
        <v>20</v>
      </c>
      <c r="C17" s="137" t="s">
        <v>103</v>
      </c>
      <c r="D17" s="137"/>
      <c r="E17" s="137"/>
      <c r="F17" s="137"/>
      <c r="G17" s="137"/>
      <c r="H17" s="141"/>
    </row>
  </sheetData>
  <sortState xmlns:xlrd2="http://schemas.microsoft.com/office/spreadsheetml/2017/richdata2" ref="A5:H9">
    <sortCondition ref="B5:B9"/>
  </sortState>
  <mergeCells count="7">
    <mergeCell ref="A5:A6"/>
    <mergeCell ref="A7:A8"/>
    <mergeCell ref="F3:H3"/>
    <mergeCell ref="B3:B4"/>
    <mergeCell ref="A3:A4"/>
    <mergeCell ref="C3:C4"/>
    <mergeCell ref="D3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6354B-A606-461C-B499-9E2D4400F668}">
  <dimension ref="A1:H66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8" sqref="A58"/>
    </sheetView>
  </sheetViews>
  <sheetFormatPr baseColWidth="10" defaultColWidth="11.42578125" defaultRowHeight="15" x14ac:dyDescent="0.25"/>
  <cols>
    <col min="1" max="1" width="29.7109375" customWidth="1"/>
    <col min="2" max="2" width="20.7109375" customWidth="1"/>
    <col min="3" max="3" width="13.7109375" customWidth="1"/>
    <col min="4" max="4" width="3.7109375" customWidth="1"/>
    <col min="5" max="5" width="13.7109375" customWidth="1"/>
    <col min="6" max="6" width="13.7109375" style="1" customWidth="1"/>
    <col min="7" max="7" width="13.7109375" customWidth="1"/>
    <col min="10" max="10" width="63.5703125" customWidth="1"/>
  </cols>
  <sheetData>
    <row r="1" spans="1:8" ht="15" customHeight="1" x14ac:dyDescent="0.25">
      <c r="A1" s="31" t="s">
        <v>97</v>
      </c>
    </row>
    <row r="2" spans="1:8" ht="15" customHeight="1" thickBot="1" x14ac:dyDescent="0.3"/>
    <row r="3" spans="1:8" ht="15" customHeight="1" thickBot="1" x14ac:dyDescent="0.3">
      <c r="A3" s="152" t="s">
        <v>0</v>
      </c>
      <c r="B3" s="150" t="s">
        <v>93</v>
      </c>
      <c r="C3" s="148" t="s">
        <v>1</v>
      </c>
      <c r="D3" s="81"/>
      <c r="E3" s="143" t="s">
        <v>3</v>
      </c>
      <c r="F3" s="144"/>
      <c r="G3" s="145"/>
      <c r="H3" s="77"/>
    </row>
    <row r="4" spans="1:8" ht="15" customHeight="1" thickBot="1" x14ac:dyDescent="0.3">
      <c r="A4" s="153"/>
      <c r="B4" s="151"/>
      <c r="C4" s="149"/>
      <c r="D4" s="81"/>
      <c r="E4" s="78" t="s">
        <v>4</v>
      </c>
      <c r="F4" s="79" t="s">
        <v>5</v>
      </c>
      <c r="G4" s="80" t="s">
        <v>6</v>
      </c>
      <c r="H4" s="81"/>
    </row>
    <row r="5" spans="1:8" ht="15" customHeight="1" x14ac:dyDescent="0.25">
      <c r="A5" s="167" t="s">
        <v>12</v>
      </c>
      <c r="B5" s="39" t="s">
        <v>11</v>
      </c>
      <c r="C5" s="41" t="s">
        <v>7</v>
      </c>
      <c r="D5" s="38"/>
      <c r="E5" s="108">
        <f>'a) PhACs S1'!F5</f>
        <v>61.4</v>
      </c>
      <c r="F5" s="41">
        <v>22.5</v>
      </c>
      <c r="G5" s="42">
        <v>74.900000000000006</v>
      </c>
      <c r="H5" s="38"/>
    </row>
    <row r="6" spans="1:8" ht="15" customHeight="1" x14ac:dyDescent="0.25">
      <c r="A6" s="168"/>
      <c r="B6" s="43" t="s">
        <v>17</v>
      </c>
      <c r="C6" s="45" t="s">
        <v>7</v>
      </c>
      <c r="D6" s="82"/>
      <c r="E6" s="105">
        <f>'a) PhACs S1'!F6</f>
        <v>100.5</v>
      </c>
      <c r="F6" s="46">
        <v>2.5</v>
      </c>
      <c r="G6" s="47">
        <v>8.6</v>
      </c>
      <c r="H6" s="38"/>
    </row>
    <row r="7" spans="1:8" ht="15" customHeight="1" x14ac:dyDescent="0.25">
      <c r="A7" s="168"/>
      <c r="B7" s="43" t="s">
        <v>19</v>
      </c>
      <c r="C7" s="60">
        <v>138</v>
      </c>
      <c r="D7" s="106"/>
      <c r="E7" s="105">
        <f>'a) PhACs S1'!F7</f>
        <v>142.4</v>
      </c>
      <c r="F7" s="46">
        <v>7.45</v>
      </c>
      <c r="G7" s="47">
        <v>24.8</v>
      </c>
      <c r="H7" s="38"/>
    </row>
    <row r="8" spans="1:8" ht="15" customHeight="1" x14ac:dyDescent="0.25">
      <c r="A8" s="168"/>
      <c r="B8" s="43" t="s">
        <v>21</v>
      </c>
      <c r="C8" s="60">
        <v>1756</v>
      </c>
      <c r="D8" s="106"/>
      <c r="E8" s="105">
        <f>'a) PhACs S1'!F8</f>
        <v>54.982350483762161</v>
      </c>
      <c r="F8" s="46">
        <v>25</v>
      </c>
      <c r="G8" s="47">
        <v>83.35</v>
      </c>
      <c r="H8" s="38"/>
    </row>
    <row r="9" spans="1:8" ht="15" customHeight="1" x14ac:dyDescent="0.25">
      <c r="A9" s="168"/>
      <c r="B9" s="49" t="s">
        <v>22</v>
      </c>
      <c r="C9" s="60" t="s">
        <v>7</v>
      </c>
      <c r="D9" s="106"/>
      <c r="E9" s="105">
        <f>'a) PhACs S1'!F9</f>
        <v>85.4</v>
      </c>
      <c r="F9" s="46">
        <v>31.15</v>
      </c>
      <c r="G9" s="47">
        <v>103.75</v>
      </c>
      <c r="H9" s="38"/>
    </row>
    <row r="10" spans="1:8" ht="15" customHeight="1" x14ac:dyDescent="0.25">
      <c r="A10" s="168"/>
      <c r="B10" s="49" t="s">
        <v>23</v>
      </c>
      <c r="C10" s="60" t="s">
        <v>10</v>
      </c>
      <c r="D10" s="106"/>
      <c r="E10" s="105">
        <f>'a) PhACs S1'!F10</f>
        <v>87.6</v>
      </c>
      <c r="F10" s="46">
        <v>19.350000000000001</v>
      </c>
      <c r="G10" s="47">
        <v>64.5</v>
      </c>
      <c r="H10" s="38"/>
    </row>
    <row r="11" spans="1:8" ht="15" customHeight="1" x14ac:dyDescent="0.25">
      <c r="A11" s="168"/>
      <c r="B11" s="43" t="s">
        <v>24</v>
      </c>
      <c r="C11" s="60" t="s">
        <v>7</v>
      </c>
      <c r="D11" s="106"/>
      <c r="E11" s="105">
        <f>'a) PhACs S1'!F11</f>
        <v>104.9</v>
      </c>
      <c r="F11" s="46">
        <v>1.65</v>
      </c>
      <c r="G11" s="47">
        <v>5.55</v>
      </c>
      <c r="H11" s="38"/>
    </row>
    <row r="12" spans="1:8" ht="15" customHeight="1" x14ac:dyDescent="0.25">
      <c r="A12" s="168"/>
      <c r="B12" s="43" t="s">
        <v>25</v>
      </c>
      <c r="C12" s="60" t="s">
        <v>10</v>
      </c>
      <c r="D12" s="106"/>
      <c r="E12" s="105" t="str">
        <f>'a) PhACs S1'!F12</f>
        <v>SAT</v>
      </c>
      <c r="F12" s="46">
        <v>7.9</v>
      </c>
      <c r="G12" s="47">
        <v>26.35</v>
      </c>
      <c r="H12" s="38"/>
    </row>
    <row r="13" spans="1:8" ht="15" customHeight="1" x14ac:dyDescent="0.25">
      <c r="A13" s="168"/>
      <c r="B13" s="43" t="s">
        <v>26</v>
      </c>
      <c r="C13" s="60" t="s">
        <v>7</v>
      </c>
      <c r="D13" s="106"/>
      <c r="E13" s="105">
        <f>'a) PhACs S1'!F13</f>
        <v>113.7</v>
      </c>
      <c r="F13" s="46">
        <v>4.25</v>
      </c>
      <c r="G13" s="47">
        <v>14.25</v>
      </c>
      <c r="H13" s="38"/>
    </row>
    <row r="14" spans="1:8" ht="15" customHeight="1" x14ac:dyDescent="0.25">
      <c r="A14" s="168"/>
      <c r="B14" s="43" t="s">
        <v>27</v>
      </c>
      <c r="C14" s="60">
        <v>669.5</v>
      </c>
      <c r="D14" s="106"/>
      <c r="E14" s="105">
        <f>'a) PhACs S1'!F14</f>
        <v>55.6</v>
      </c>
      <c r="F14" s="46">
        <v>7.25</v>
      </c>
      <c r="G14" s="47">
        <v>24.164999999999999</v>
      </c>
      <c r="H14" s="38"/>
    </row>
    <row r="15" spans="1:8" ht="15" customHeight="1" thickBot="1" x14ac:dyDescent="0.3">
      <c r="A15" s="169"/>
      <c r="B15" s="51" t="s">
        <v>28</v>
      </c>
      <c r="C15" s="53" t="s">
        <v>7</v>
      </c>
      <c r="D15" s="38"/>
      <c r="E15" s="109">
        <f>'a) PhACs S1'!F15</f>
        <v>94</v>
      </c>
      <c r="F15" s="53">
        <v>1.2</v>
      </c>
      <c r="G15" s="54">
        <v>3.95</v>
      </c>
      <c r="H15" s="38"/>
    </row>
    <row r="16" spans="1:8" ht="15" customHeight="1" x14ac:dyDescent="0.25">
      <c r="A16" s="167" t="s">
        <v>30</v>
      </c>
      <c r="B16" s="39" t="s">
        <v>29</v>
      </c>
      <c r="C16" s="56" t="s">
        <v>20</v>
      </c>
      <c r="D16" s="82"/>
      <c r="E16" s="108" t="s">
        <v>20</v>
      </c>
      <c r="F16" s="56" t="s">
        <v>20</v>
      </c>
      <c r="G16" s="57" t="s">
        <v>20</v>
      </c>
      <c r="H16" s="38"/>
    </row>
    <row r="17" spans="1:8" ht="15" customHeight="1" x14ac:dyDescent="0.25">
      <c r="A17" s="168"/>
      <c r="B17" s="43" t="s">
        <v>31</v>
      </c>
      <c r="C17" s="45" t="s">
        <v>7</v>
      </c>
      <c r="D17" s="82"/>
      <c r="E17" s="105">
        <f>'a) PhACs S1'!F17</f>
        <v>57.427967985544896</v>
      </c>
      <c r="F17" s="46">
        <v>1.6600373474160492</v>
      </c>
      <c r="G17" s="47">
        <v>5.5334578247201636</v>
      </c>
      <c r="H17" s="82"/>
    </row>
    <row r="18" spans="1:8" ht="15" customHeight="1" x14ac:dyDescent="0.25">
      <c r="A18" s="168"/>
      <c r="B18" s="43" t="s">
        <v>32</v>
      </c>
      <c r="C18" s="60">
        <v>40.700000000000003</v>
      </c>
      <c r="D18" s="38"/>
      <c r="E18" s="105">
        <f>'a) PhACs S1'!F18</f>
        <v>91.04</v>
      </c>
      <c r="F18" s="46">
        <v>9.85</v>
      </c>
      <c r="G18" s="47">
        <v>32.85</v>
      </c>
      <c r="H18" s="38"/>
    </row>
    <row r="19" spans="1:8" ht="15" customHeight="1" x14ac:dyDescent="0.25">
      <c r="A19" s="168"/>
      <c r="B19" s="43" t="s">
        <v>33</v>
      </c>
      <c r="C19" s="45" t="s">
        <v>7</v>
      </c>
      <c r="D19" s="82"/>
      <c r="E19" s="105">
        <f>'a) PhACs S1'!F19</f>
        <v>32.299999999999997</v>
      </c>
      <c r="F19" s="46">
        <v>0.75</v>
      </c>
      <c r="G19" s="47">
        <v>2.5</v>
      </c>
      <c r="H19" s="38"/>
    </row>
    <row r="20" spans="1:8" ht="15" customHeight="1" x14ac:dyDescent="0.25">
      <c r="A20" s="168"/>
      <c r="B20" s="43" t="s">
        <v>34</v>
      </c>
      <c r="C20" s="45" t="s">
        <v>7</v>
      </c>
      <c r="D20" s="82"/>
      <c r="E20" s="105">
        <f>'a) PhACs S1'!F20</f>
        <v>61.989313542502785</v>
      </c>
      <c r="F20" s="46">
        <v>0.43205449901451698</v>
      </c>
      <c r="G20" s="47">
        <v>1.4401816633817233</v>
      </c>
      <c r="H20" s="38"/>
    </row>
    <row r="21" spans="1:8" ht="15" customHeight="1" x14ac:dyDescent="0.25">
      <c r="A21" s="168"/>
      <c r="B21" s="43" t="s">
        <v>35</v>
      </c>
      <c r="C21" s="45" t="s">
        <v>7</v>
      </c>
      <c r="D21" s="82"/>
      <c r="E21" s="105">
        <f>'a) PhACs S1'!F21</f>
        <v>82.5</v>
      </c>
      <c r="F21" s="46">
        <v>1.9</v>
      </c>
      <c r="G21" s="47">
        <v>6.35</v>
      </c>
      <c r="H21" s="38"/>
    </row>
    <row r="22" spans="1:8" ht="15" customHeight="1" x14ac:dyDescent="0.25">
      <c r="A22" s="168"/>
      <c r="B22" s="43" t="s">
        <v>36</v>
      </c>
      <c r="C22" s="45" t="s">
        <v>7</v>
      </c>
      <c r="D22" s="82"/>
      <c r="E22" s="105">
        <f>'a) PhACs S1'!F22</f>
        <v>30.7</v>
      </c>
      <c r="F22" s="46">
        <v>1.55</v>
      </c>
      <c r="G22" s="47">
        <v>5.0999999999999996</v>
      </c>
      <c r="H22" s="38"/>
    </row>
    <row r="23" spans="1:8" ht="15" customHeight="1" x14ac:dyDescent="0.25">
      <c r="A23" s="168"/>
      <c r="B23" s="49" t="s">
        <v>37</v>
      </c>
      <c r="C23" s="45" t="s">
        <v>20</v>
      </c>
      <c r="D23" s="82"/>
      <c r="E23" s="105" t="s">
        <v>20</v>
      </c>
      <c r="F23" s="45" t="s">
        <v>20</v>
      </c>
      <c r="G23" s="59" t="s">
        <v>20</v>
      </c>
      <c r="H23" s="38"/>
    </row>
    <row r="24" spans="1:8" ht="15" customHeight="1" x14ac:dyDescent="0.25">
      <c r="A24" s="168"/>
      <c r="B24" s="43" t="s">
        <v>38</v>
      </c>
      <c r="C24" s="46" t="s">
        <v>7</v>
      </c>
      <c r="D24" s="38"/>
      <c r="E24" s="105">
        <f>'a) PhACs S1'!F24</f>
        <v>69.400000000000006</v>
      </c>
      <c r="F24" s="46">
        <v>0.75</v>
      </c>
      <c r="G24" s="47">
        <v>2.5</v>
      </c>
      <c r="H24" s="82"/>
    </row>
    <row r="25" spans="1:8" ht="15" customHeight="1" x14ac:dyDescent="0.25">
      <c r="A25" s="168"/>
      <c r="B25" s="43" t="s">
        <v>39</v>
      </c>
      <c r="C25" s="46" t="s">
        <v>7</v>
      </c>
      <c r="D25" s="38"/>
      <c r="E25" s="105">
        <f>'a) PhACs S1'!F25</f>
        <v>61.6</v>
      </c>
      <c r="F25" s="46">
        <v>3.1</v>
      </c>
      <c r="G25" s="47">
        <v>10.25</v>
      </c>
      <c r="H25" s="38"/>
    </row>
    <row r="26" spans="1:8" ht="15" customHeight="1" x14ac:dyDescent="0.25">
      <c r="A26" s="168"/>
      <c r="B26" s="43" t="s">
        <v>40</v>
      </c>
      <c r="C26" s="60" t="s">
        <v>7</v>
      </c>
      <c r="D26" s="106"/>
      <c r="E26" s="105">
        <f>'a) PhACs S1'!F26</f>
        <v>63.692038072267039</v>
      </c>
      <c r="F26" s="46">
        <v>0.28126029912991596</v>
      </c>
      <c r="G26" s="47">
        <v>0.93753433043305312</v>
      </c>
      <c r="H26" s="38"/>
    </row>
    <row r="27" spans="1:8" ht="15" customHeight="1" x14ac:dyDescent="0.25">
      <c r="A27" s="168"/>
      <c r="B27" s="49" t="s">
        <v>41</v>
      </c>
      <c r="C27" s="46" t="s">
        <v>7</v>
      </c>
      <c r="D27" s="38"/>
      <c r="E27" s="105">
        <f>'a) PhACs S1'!F27</f>
        <v>60.4</v>
      </c>
      <c r="F27" s="46">
        <v>0.75</v>
      </c>
      <c r="G27" s="47">
        <v>2.5499999999999998</v>
      </c>
      <c r="H27" s="38"/>
    </row>
    <row r="28" spans="1:8" ht="15" customHeight="1" x14ac:dyDescent="0.25">
      <c r="A28" s="168"/>
      <c r="B28" s="43" t="s">
        <v>42</v>
      </c>
      <c r="C28" s="46" t="s">
        <v>7</v>
      </c>
      <c r="D28" s="38"/>
      <c r="E28" s="105">
        <f>'a) PhACs S1'!F28</f>
        <v>53.4</v>
      </c>
      <c r="F28" s="46">
        <v>13.05</v>
      </c>
      <c r="G28" s="47">
        <v>43.45</v>
      </c>
      <c r="H28" s="38"/>
    </row>
    <row r="29" spans="1:8" ht="15" customHeight="1" thickBot="1" x14ac:dyDescent="0.3">
      <c r="A29" s="169"/>
      <c r="B29" s="51" t="s">
        <v>43</v>
      </c>
      <c r="C29" s="53" t="s">
        <v>7</v>
      </c>
      <c r="D29" s="38"/>
      <c r="E29" s="109">
        <f>'a) PhACs S1'!F29</f>
        <v>108.9</v>
      </c>
      <c r="F29" s="53">
        <v>0.35</v>
      </c>
      <c r="G29" s="54">
        <v>1.1499999999999999</v>
      </c>
      <c r="H29" s="38"/>
    </row>
    <row r="30" spans="1:8" ht="15" customHeight="1" thickBot="1" x14ac:dyDescent="0.3">
      <c r="A30" s="173" t="s">
        <v>45</v>
      </c>
      <c r="B30" s="83" t="s">
        <v>44</v>
      </c>
      <c r="C30" s="84" t="s">
        <v>7</v>
      </c>
      <c r="D30" s="82"/>
      <c r="E30" s="110">
        <f>'a) PhACs S1'!F30</f>
        <v>101.8</v>
      </c>
      <c r="F30" s="85">
        <v>2.2999999999999998</v>
      </c>
      <c r="G30" s="86">
        <v>7.7</v>
      </c>
      <c r="H30" s="38"/>
    </row>
    <row r="31" spans="1:8" ht="15" customHeight="1" x14ac:dyDescent="0.25">
      <c r="A31" s="167" t="s">
        <v>47</v>
      </c>
      <c r="B31" s="39" t="s">
        <v>46</v>
      </c>
      <c r="C31" s="41" t="s">
        <v>7</v>
      </c>
      <c r="D31" s="38"/>
      <c r="E31" s="108">
        <f>'a) PhACs S1'!F31</f>
        <v>50.248095175480387</v>
      </c>
      <c r="F31" s="41">
        <v>0.14042405129592164</v>
      </c>
      <c r="G31" s="42">
        <v>0.46808017098640547</v>
      </c>
      <c r="H31" s="38"/>
    </row>
    <row r="32" spans="1:8" ht="15" customHeight="1" x14ac:dyDescent="0.25">
      <c r="A32" s="168"/>
      <c r="B32" s="43" t="s">
        <v>48</v>
      </c>
      <c r="C32" s="60" t="s">
        <v>7</v>
      </c>
      <c r="D32" s="106"/>
      <c r="E32" s="105">
        <f>'a) PhACs S1'!F32</f>
        <v>57.8</v>
      </c>
      <c r="F32" s="46">
        <v>18.899999999999999</v>
      </c>
      <c r="G32" s="47">
        <v>63</v>
      </c>
      <c r="H32" s="38"/>
    </row>
    <row r="33" spans="1:8" ht="15" customHeight="1" thickBot="1" x14ac:dyDescent="0.3">
      <c r="A33" s="169"/>
      <c r="B33" s="51" t="s">
        <v>49</v>
      </c>
      <c r="C33" s="53" t="s">
        <v>7</v>
      </c>
      <c r="D33" s="38"/>
      <c r="E33" s="109">
        <f>'a) PhACs S1'!F33</f>
        <v>67.599999999999994</v>
      </c>
      <c r="F33" s="53">
        <v>3.95</v>
      </c>
      <c r="G33" s="54">
        <v>13.1</v>
      </c>
      <c r="H33" s="38"/>
    </row>
    <row r="34" spans="1:8" ht="15" customHeight="1" thickBot="1" x14ac:dyDescent="0.3">
      <c r="A34" s="173" t="s">
        <v>51</v>
      </c>
      <c r="B34" s="83" t="s">
        <v>50</v>
      </c>
      <c r="C34" s="84" t="s">
        <v>7</v>
      </c>
      <c r="D34" s="82"/>
      <c r="E34" s="110">
        <f>'a) PhACs S1'!F34</f>
        <v>41.585340019275399</v>
      </c>
      <c r="F34" s="85">
        <v>0.32491594878354579</v>
      </c>
      <c r="G34" s="86">
        <v>1.0830531626118194</v>
      </c>
      <c r="H34" s="38"/>
    </row>
    <row r="35" spans="1:8" ht="15" customHeight="1" x14ac:dyDescent="0.25">
      <c r="A35" s="167" t="s">
        <v>53</v>
      </c>
      <c r="B35" s="39" t="s">
        <v>52</v>
      </c>
      <c r="C35" s="56" t="s">
        <v>7</v>
      </c>
      <c r="D35" s="82"/>
      <c r="E35" s="108">
        <f>'a) PhACs S1'!F35</f>
        <v>97.4</v>
      </c>
      <c r="F35" s="41">
        <v>18.149999999999999</v>
      </c>
      <c r="G35" s="42">
        <v>60.45</v>
      </c>
      <c r="H35" s="38"/>
    </row>
    <row r="36" spans="1:8" ht="15" customHeight="1" thickBot="1" x14ac:dyDescent="0.3">
      <c r="A36" s="169"/>
      <c r="B36" s="51" t="s">
        <v>54</v>
      </c>
      <c r="C36" s="71" t="s">
        <v>7</v>
      </c>
      <c r="D36" s="82"/>
      <c r="E36" s="109">
        <f>'a) PhACs S1'!F36</f>
        <v>110.9</v>
      </c>
      <c r="F36" s="53">
        <v>20.25</v>
      </c>
      <c r="G36" s="54">
        <v>67.599999999999994</v>
      </c>
      <c r="H36" s="38"/>
    </row>
    <row r="37" spans="1:8" ht="15" customHeight="1" thickBot="1" x14ac:dyDescent="0.3">
      <c r="A37" s="170" t="s">
        <v>57</v>
      </c>
      <c r="B37" s="33" t="s">
        <v>56</v>
      </c>
      <c r="C37" s="35" t="s">
        <v>7</v>
      </c>
      <c r="D37" s="82"/>
      <c r="E37" s="107" t="str">
        <f>'a) PhACs S1'!F37</f>
        <v>NR</v>
      </c>
      <c r="F37" s="36">
        <v>0.25</v>
      </c>
      <c r="G37" s="37">
        <v>0.8</v>
      </c>
      <c r="H37" s="38"/>
    </row>
    <row r="38" spans="1:8" ht="15" customHeight="1" x14ac:dyDescent="0.25">
      <c r="A38" s="171" t="s">
        <v>59</v>
      </c>
      <c r="B38" s="61" t="s">
        <v>58</v>
      </c>
      <c r="C38" s="64" t="s">
        <v>7</v>
      </c>
      <c r="D38" s="38"/>
      <c r="E38" s="111">
        <f>'a) PhACs S1'!F38</f>
        <v>86.6</v>
      </c>
      <c r="F38" s="64">
        <v>2.2000000000000002</v>
      </c>
      <c r="G38" s="65">
        <v>7.35</v>
      </c>
      <c r="H38" s="38"/>
    </row>
    <row r="39" spans="1:8" ht="15" customHeight="1" thickBot="1" x14ac:dyDescent="0.3">
      <c r="A39" s="168"/>
      <c r="B39" s="66" t="s">
        <v>60</v>
      </c>
      <c r="C39" s="68" t="s">
        <v>7</v>
      </c>
      <c r="D39" s="38"/>
      <c r="E39" s="112">
        <v>70.900000000000006</v>
      </c>
      <c r="F39" s="68">
        <v>4.5</v>
      </c>
      <c r="G39" s="69">
        <v>15</v>
      </c>
      <c r="H39" s="82"/>
    </row>
    <row r="40" spans="1:8" ht="15" customHeight="1" thickBot="1" x14ac:dyDescent="0.3">
      <c r="A40" s="170" t="s">
        <v>63</v>
      </c>
      <c r="B40" s="33" t="s">
        <v>62</v>
      </c>
      <c r="C40" s="36" t="s">
        <v>7</v>
      </c>
      <c r="D40" s="38"/>
      <c r="E40" s="107">
        <f>'a) PhACs S1'!F40</f>
        <v>54.2</v>
      </c>
      <c r="F40" s="36">
        <v>2</v>
      </c>
      <c r="G40" s="37">
        <v>6.7</v>
      </c>
      <c r="H40" s="38"/>
    </row>
    <row r="41" spans="1:8" ht="15" customHeight="1" x14ac:dyDescent="0.25">
      <c r="A41" s="167" t="s">
        <v>63</v>
      </c>
      <c r="B41" s="39" t="s">
        <v>64</v>
      </c>
      <c r="C41" s="41" t="s">
        <v>7</v>
      </c>
      <c r="D41" s="38"/>
      <c r="E41" s="108">
        <f>'a) PhACs S1'!F41</f>
        <v>99.3</v>
      </c>
      <c r="F41" s="41">
        <v>1</v>
      </c>
      <c r="G41" s="42">
        <v>3.4</v>
      </c>
      <c r="H41" s="38"/>
    </row>
    <row r="42" spans="1:8" ht="15" customHeight="1" x14ac:dyDescent="0.25">
      <c r="A42" s="168"/>
      <c r="B42" s="49" t="s">
        <v>65</v>
      </c>
      <c r="C42" s="46" t="s">
        <v>7</v>
      </c>
      <c r="D42" s="38"/>
      <c r="E42" s="105">
        <f>'a) PhACs S1'!F42</f>
        <v>72.599999999999994</v>
      </c>
      <c r="F42" s="46">
        <v>1.2</v>
      </c>
      <c r="G42" s="47">
        <v>3.95</v>
      </c>
      <c r="H42" s="38"/>
    </row>
    <row r="43" spans="1:8" ht="15" customHeight="1" x14ac:dyDescent="0.25">
      <c r="A43" s="168"/>
      <c r="B43" s="49" t="s">
        <v>66</v>
      </c>
      <c r="C43" s="45" t="s">
        <v>7</v>
      </c>
      <c r="D43" s="82"/>
      <c r="E43" s="105">
        <f>'a) PhACs S1'!F43</f>
        <v>66.400000000000006</v>
      </c>
      <c r="F43" s="46">
        <v>2.1</v>
      </c>
      <c r="G43" s="47">
        <v>6.95</v>
      </c>
      <c r="H43" s="38"/>
    </row>
    <row r="44" spans="1:8" ht="15" customHeight="1" x14ac:dyDescent="0.25">
      <c r="A44" s="168"/>
      <c r="B44" s="43" t="s">
        <v>67</v>
      </c>
      <c r="C44" s="45" t="s">
        <v>7</v>
      </c>
      <c r="D44" s="82"/>
      <c r="E44" s="105">
        <f>'a) PhACs S1'!F44</f>
        <v>30.420336956590909</v>
      </c>
      <c r="F44" s="46">
        <v>1.4269899924793246</v>
      </c>
      <c r="G44" s="47">
        <v>4.7566333082644157</v>
      </c>
      <c r="H44" s="38"/>
    </row>
    <row r="45" spans="1:8" ht="15" customHeight="1" x14ac:dyDescent="0.25">
      <c r="A45" s="168"/>
      <c r="B45" s="43" t="s">
        <v>68</v>
      </c>
      <c r="C45" s="46" t="s">
        <v>7</v>
      </c>
      <c r="D45" s="38"/>
      <c r="E45" s="105">
        <f>'a) PhACs S1'!F45</f>
        <v>112.3</v>
      </c>
      <c r="F45" s="46">
        <v>0.65</v>
      </c>
      <c r="G45" s="47">
        <v>2.15</v>
      </c>
      <c r="H45" s="38"/>
    </row>
    <row r="46" spans="1:8" ht="15" customHeight="1" x14ac:dyDescent="0.25">
      <c r="A46" s="168"/>
      <c r="B46" s="43" t="s">
        <v>69</v>
      </c>
      <c r="C46" s="45" t="s">
        <v>7</v>
      </c>
      <c r="D46" s="82"/>
      <c r="E46" s="105">
        <f>'a) PhACs S1'!F46</f>
        <v>80.400000000000006</v>
      </c>
      <c r="F46" s="46">
        <v>1.3</v>
      </c>
      <c r="G46" s="47">
        <v>4.3499999999999996</v>
      </c>
      <c r="H46" s="38"/>
    </row>
    <row r="47" spans="1:8" ht="15" customHeight="1" x14ac:dyDescent="0.25">
      <c r="A47" s="168"/>
      <c r="B47" s="43" t="s">
        <v>70</v>
      </c>
      <c r="C47" s="45" t="s">
        <v>7</v>
      </c>
      <c r="D47" s="82"/>
      <c r="E47" s="105">
        <f>'a) PhACs S1'!F47</f>
        <v>49.6</v>
      </c>
      <c r="F47" s="46">
        <v>18.399999999999999</v>
      </c>
      <c r="G47" s="47">
        <v>61.4</v>
      </c>
      <c r="H47" s="38"/>
    </row>
    <row r="48" spans="1:8" ht="15" customHeight="1" x14ac:dyDescent="0.25">
      <c r="A48" s="168"/>
      <c r="B48" s="43" t="s">
        <v>71</v>
      </c>
      <c r="C48" s="45" t="s">
        <v>7</v>
      </c>
      <c r="D48" s="82"/>
      <c r="E48" s="105">
        <f>'a) PhACs S1'!F48</f>
        <v>75.239999999999995</v>
      </c>
      <c r="F48" s="46">
        <v>1.5</v>
      </c>
      <c r="G48" s="47">
        <v>5</v>
      </c>
      <c r="H48" s="38"/>
    </row>
    <row r="49" spans="1:8" ht="15" customHeight="1" x14ac:dyDescent="0.25">
      <c r="A49" s="168"/>
      <c r="B49" s="43" t="s">
        <v>72</v>
      </c>
      <c r="C49" s="45" t="s">
        <v>7</v>
      </c>
      <c r="D49" s="82"/>
      <c r="E49" s="105">
        <f>'a) PhACs S1'!F49</f>
        <v>56.46</v>
      </c>
      <c r="F49" s="46">
        <v>27.55</v>
      </c>
      <c r="G49" s="47">
        <v>91.75</v>
      </c>
      <c r="H49" s="38"/>
    </row>
    <row r="50" spans="1:8" ht="15" customHeight="1" x14ac:dyDescent="0.25">
      <c r="A50" s="168"/>
      <c r="B50" s="43" t="s">
        <v>73</v>
      </c>
      <c r="C50" s="46" t="s">
        <v>7</v>
      </c>
      <c r="D50" s="38"/>
      <c r="E50" s="105">
        <f>'a) PhACs S1'!F50</f>
        <v>85.6</v>
      </c>
      <c r="F50" s="46">
        <v>1.1499999999999999</v>
      </c>
      <c r="G50" s="47">
        <v>3.85</v>
      </c>
      <c r="H50" s="38"/>
    </row>
    <row r="51" spans="1:8" ht="15" customHeight="1" x14ac:dyDescent="0.25">
      <c r="A51" s="168"/>
      <c r="B51" s="49" t="s">
        <v>74</v>
      </c>
      <c r="C51" s="46" t="s">
        <v>7</v>
      </c>
      <c r="D51" s="38"/>
      <c r="E51" s="105">
        <f>'a) PhACs S1'!F51</f>
        <v>46.8</v>
      </c>
      <c r="F51" s="46">
        <v>2.0499999999999998</v>
      </c>
      <c r="G51" s="47">
        <v>6.8</v>
      </c>
      <c r="H51" s="38"/>
    </row>
    <row r="52" spans="1:8" ht="15" customHeight="1" thickBot="1" x14ac:dyDescent="0.3">
      <c r="A52" s="169"/>
      <c r="B52" s="73" t="s">
        <v>75</v>
      </c>
      <c r="C52" s="53" t="s">
        <v>7</v>
      </c>
      <c r="D52" s="38"/>
      <c r="E52" s="109">
        <f>'a) PhACs S1'!F52</f>
        <v>108.2</v>
      </c>
      <c r="F52" s="53">
        <v>2.25</v>
      </c>
      <c r="G52" s="54">
        <v>7.55</v>
      </c>
      <c r="H52" s="38"/>
    </row>
    <row r="53" spans="1:8" ht="15" customHeight="1" x14ac:dyDescent="0.25">
      <c r="A53" s="171" t="s">
        <v>77</v>
      </c>
      <c r="B53" s="61" t="s">
        <v>76</v>
      </c>
      <c r="C53" s="75" t="s">
        <v>7</v>
      </c>
      <c r="D53" s="82"/>
      <c r="E53" s="111">
        <f>'a) PhACs S1'!F53</f>
        <v>39</v>
      </c>
      <c r="F53" s="64">
        <v>0.15</v>
      </c>
      <c r="G53" s="65">
        <v>0.55000000000000004</v>
      </c>
      <c r="H53" s="82"/>
    </row>
    <row r="54" spans="1:8" ht="15" customHeight="1" x14ac:dyDescent="0.25">
      <c r="A54" s="168"/>
      <c r="B54" s="43" t="s">
        <v>78</v>
      </c>
      <c r="C54" s="45" t="s">
        <v>7</v>
      </c>
      <c r="D54" s="82"/>
      <c r="E54" s="105">
        <f>'a) PhACs S1'!F54</f>
        <v>30.3</v>
      </c>
      <c r="F54" s="46">
        <v>0.17693329873216665</v>
      </c>
      <c r="G54" s="47">
        <v>0.65</v>
      </c>
      <c r="H54" s="38"/>
    </row>
    <row r="55" spans="1:8" ht="15" customHeight="1" x14ac:dyDescent="0.25">
      <c r="A55" s="168"/>
      <c r="B55" s="49" t="s">
        <v>79</v>
      </c>
      <c r="C55" s="60">
        <v>5.0999999999999996</v>
      </c>
      <c r="D55" s="38"/>
      <c r="E55" s="105">
        <f>'a) PhACs S1'!F55</f>
        <v>46.1</v>
      </c>
      <c r="F55" s="46">
        <v>0.4</v>
      </c>
      <c r="G55" s="47">
        <v>1.25</v>
      </c>
      <c r="H55" s="38"/>
    </row>
    <row r="56" spans="1:8" ht="15" customHeight="1" x14ac:dyDescent="0.25">
      <c r="A56" s="168"/>
      <c r="B56" s="43" t="s">
        <v>80</v>
      </c>
      <c r="C56" s="46" t="s">
        <v>7</v>
      </c>
      <c r="D56" s="38"/>
      <c r="E56" s="105">
        <f>'a) PhACs S1'!F56</f>
        <v>82.2</v>
      </c>
      <c r="F56" s="46">
        <v>1.05</v>
      </c>
      <c r="G56" s="47">
        <v>3.5</v>
      </c>
      <c r="H56" s="38"/>
    </row>
    <row r="57" spans="1:8" ht="15" customHeight="1" thickBot="1" x14ac:dyDescent="0.3">
      <c r="A57" s="169"/>
      <c r="B57" s="51" t="s">
        <v>81</v>
      </c>
      <c r="C57" s="53" t="s">
        <v>7</v>
      </c>
      <c r="D57" s="38"/>
      <c r="E57" s="109">
        <f>'a) PhACs S1'!F57</f>
        <v>31.385669439704628</v>
      </c>
      <c r="F57" s="53">
        <v>0.40781348906569559</v>
      </c>
      <c r="G57" s="54">
        <v>1.359378296885652</v>
      </c>
      <c r="H57" s="38"/>
    </row>
    <row r="58" spans="1:8" ht="15" customHeight="1" thickBot="1" x14ac:dyDescent="0.3">
      <c r="A58" s="172" t="s">
        <v>9</v>
      </c>
      <c r="B58" s="33" t="s">
        <v>8</v>
      </c>
      <c r="C58" s="35" t="s">
        <v>7</v>
      </c>
      <c r="D58" s="82"/>
      <c r="E58" s="107">
        <f>'a) PhACs S1'!F58</f>
        <v>55.7</v>
      </c>
      <c r="F58" s="36">
        <v>0.8</v>
      </c>
      <c r="G58" s="37">
        <v>2.6</v>
      </c>
      <c r="H58" s="38"/>
    </row>
    <row r="59" spans="1:8" ht="15" customHeight="1" thickBot="1" x14ac:dyDescent="0.3">
      <c r="A59" s="170" t="s">
        <v>104</v>
      </c>
      <c r="B59" s="33" t="s">
        <v>55</v>
      </c>
      <c r="C59" s="36" t="s">
        <v>7</v>
      </c>
      <c r="D59" s="38"/>
      <c r="E59" s="107" t="str">
        <f>'a) PhACs S1'!F59</f>
        <v>NR</v>
      </c>
      <c r="F59" s="36">
        <v>0.2</v>
      </c>
      <c r="G59" s="37">
        <v>0.6</v>
      </c>
      <c r="H59" s="38"/>
    </row>
    <row r="60" spans="1:8" ht="15.75" thickBot="1" x14ac:dyDescent="0.3">
      <c r="A60" s="87" t="s">
        <v>94</v>
      </c>
      <c r="B60" s="88"/>
      <c r="C60" s="90">
        <f>SUM(C5:C57)</f>
        <v>2609.2999999999997</v>
      </c>
      <c r="D60" s="91"/>
    </row>
    <row r="61" spans="1:8" ht="15.75" thickBot="1" x14ac:dyDescent="0.3"/>
    <row r="62" spans="1:8" x14ac:dyDescent="0.25">
      <c r="B62" s="133" t="s">
        <v>7</v>
      </c>
      <c r="C62" s="134" t="s">
        <v>99</v>
      </c>
      <c r="D62" s="134"/>
      <c r="E62" s="134"/>
      <c r="F62" s="134"/>
      <c r="G62" s="134"/>
      <c r="H62" s="138"/>
    </row>
    <row r="63" spans="1:8" x14ac:dyDescent="0.25">
      <c r="B63" s="135" t="s">
        <v>10</v>
      </c>
      <c r="C63" s="139" t="s">
        <v>100</v>
      </c>
      <c r="D63" s="139"/>
      <c r="E63" s="139"/>
      <c r="F63" s="139"/>
      <c r="G63" s="139"/>
      <c r="H63" s="140"/>
    </row>
    <row r="64" spans="1:8" x14ac:dyDescent="0.25">
      <c r="B64" s="135" t="s">
        <v>16</v>
      </c>
      <c r="C64" s="139" t="s">
        <v>101</v>
      </c>
      <c r="D64" s="139"/>
      <c r="E64" s="139"/>
      <c r="F64" s="139"/>
      <c r="G64" s="139"/>
      <c r="H64" s="140"/>
    </row>
    <row r="65" spans="2:8" x14ac:dyDescent="0.25">
      <c r="B65" s="135" t="s">
        <v>18</v>
      </c>
      <c r="C65" s="139" t="s">
        <v>102</v>
      </c>
      <c r="D65" s="139"/>
      <c r="E65" s="139"/>
      <c r="F65" s="139"/>
      <c r="G65" s="139"/>
      <c r="H65" s="140"/>
    </row>
    <row r="66" spans="2:8" ht="15.75" thickBot="1" x14ac:dyDescent="0.3">
      <c r="B66" s="136" t="s">
        <v>20</v>
      </c>
      <c r="C66" s="137" t="s">
        <v>103</v>
      </c>
      <c r="D66" s="137"/>
      <c r="E66" s="137"/>
      <c r="F66" s="137"/>
      <c r="G66" s="137"/>
      <c r="H66" s="141"/>
    </row>
  </sheetData>
  <mergeCells count="11">
    <mergeCell ref="A31:A33"/>
    <mergeCell ref="A35:A36"/>
    <mergeCell ref="A38:A39"/>
    <mergeCell ref="A41:A52"/>
    <mergeCell ref="A53:A57"/>
    <mergeCell ref="B3:B4"/>
    <mergeCell ref="A3:A4"/>
    <mergeCell ref="E3:G3"/>
    <mergeCell ref="A5:A15"/>
    <mergeCell ref="A16:A29"/>
    <mergeCell ref="C3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28D4-6389-49CC-94EF-E85828DF4BAE}">
  <dimension ref="A1:W17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ColWidth="9.140625" defaultRowHeight="15" x14ac:dyDescent="0.25"/>
  <cols>
    <col min="1" max="2" width="20.7109375" style="1" customWidth="1"/>
    <col min="3" max="3" width="13.7109375" style="1" customWidth="1"/>
    <col min="4" max="4" width="3.7109375" style="1" customWidth="1"/>
    <col min="5" max="7" width="13.7109375" style="1" customWidth="1"/>
    <col min="8" max="16384" width="9.140625" style="1"/>
  </cols>
  <sheetData>
    <row r="1" spans="1:23" x14ac:dyDescent="0.25">
      <c r="A1" s="31" t="s">
        <v>98</v>
      </c>
    </row>
    <row r="2" spans="1:23" ht="15.75" thickBot="1" x14ac:dyDescent="0.3"/>
    <row r="3" spans="1:23" ht="15" customHeight="1" thickBot="1" x14ac:dyDescent="0.3">
      <c r="A3" s="164" t="s">
        <v>92</v>
      </c>
      <c r="B3" s="162" t="s">
        <v>93</v>
      </c>
      <c r="C3" s="166" t="s">
        <v>1</v>
      </c>
      <c r="D3" s="92"/>
      <c r="E3" s="155" t="s">
        <v>3</v>
      </c>
      <c r="F3" s="156"/>
      <c r="G3" s="157"/>
    </row>
    <row r="4" spans="1:23" ht="15.75" thickBot="1" x14ac:dyDescent="0.3">
      <c r="A4" s="165"/>
      <c r="B4" s="163"/>
      <c r="C4" s="154"/>
      <c r="D4" s="82"/>
      <c r="E4" s="100" t="s">
        <v>4</v>
      </c>
      <c r="F4" s="9" t="s">
        <v>5</v>
      </c>
      <c r="G4" s="4" t="s">
        <v>6</v>
      </c>
    </row>
    <row r="5" spans="1:23" x14ac:dyDescent="0.25">
      <c r="A5" s="174" t="s">
        <v>83</v>
      </c>
      <c r="B5" s="22" t="s">
        <v>82</v>
      </c>
      <c r="C5" s="23">
        <v>1351</v>
      </c>
      <c r="D5" s="93"/>
      <c r="E5" s="101">
        <v>32.5</v>
      </c>
      <c r="F5" s="10">
        <v>1.2</v>
      </c>
      <c r="G5" s="6">
        <v>4.0199999999999996</v>
      </c>
    </row>
    <row r="6" spans="1:23" ht="15.75" thickBot="1" x14ac:dyDescent="0.3">
      <c r="A6" s="149"/>
      <c r="B6" s="25" t="s">
        <v>84</v>
      </c>
      <c r="C6" s="24" t="s">
        <v>7</v>
      </c>
      <c r="D6" s="94"/>
      <c r="E6" s="102">
        <v>56.8</v>
      </c>
      <c r="F6" s="14">
        <v>0.75</v>
      </c>
      <c r="G6" s="30">
        <v>2.5</v>
      </c>
    </row>
    <row r="7" spans="1:23" x14ac:dyDescent="0.25">
      <c r="A7" s="174" t="s">
        <v>86</v>
      </c>
      <c r="B7" s="22" t="s">
        <v>85</v>
      </c>
      <c r="C7" s="23" t="s">
        <v>7</v>
      </c>
      <c r="D7" s="93"/>
      <c r="E7" s="101">
        <v>61.3</v>
      </c>
      <c r="F7" s="10">
        <v>22.27</v>
      </c>
      <c r="G7" s="6">
        <v>74.22</v>
      </c>
    </row>
    <row r="8" spans="1:23" s="2" customFormat="1" ht="15.75" thickBot="1" x14ac:dyDescent="0.3">
      <c r="A8" s="175"/>
      <c r="B8" s="26" t="s">
        <v>87</v>
      </c>
      <c r="C8" s="98">
        <v>45.7</v>
      </c>
      <c r="D8" s="93"/>
      <c r="E8" s="103">
        <v>91.4</v>
      </c>
      <c r="F8" s="11">
        <v>9.02</v>
      </c>
      <c r="G8" s="7">
        <v>30.06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5.75" thickBot="1" x14ac:dyDescent="0.3">
      <c r="A9" s="176" t="s">
        <v>89</v>
      </c>
      <c r="B9" s="28" t="s">
        <v>88</v>
      </c>
      <c r="C9" s="99">
        <v>2.31</v>
      </c>
      <c r="D9" s="95"/>
      <c r="E9" s="97">
        <v>65.599999999999994</v>
      </c>
      <c r="F9" s="20">
        <v>0.17</v>
      </c>
      <c r="G9" s="29">
        <v>0.57999999999999996</v>
      </c>
    </row>
    <row r="10" spans="1:23" ht="15.75" thickBot="1" x14ac:dyDescent="0.3">
      <c r="A10" s="177" t="s">
        <v>91</v>
      </c>
      <c r="B10" s="21" t="s">
        <v>90</v>
      </c>
      <c r="C10" s="17" t="s">
        <v>7</v>
      </c>
      <c r="D10" s="96"/>
      <c r="E10" s="104">
        <v>89.1</v>
      </c>
      <c r="F10" s="18">
        <v>0.44</v>
      </c>
      <c r="G10" s="27">
        <v>1.46</v>
      </c>
    </row>
    <row r="11" spans="1:23" ht="15.75" thickBot="1" x14ac:dyDescent="0.3">
      <c r="A11" s="87" t="s">
        <v>94</v>
      </c>
      <c r="B11" s="88"/>
      <c r="C11" s="90">
        <f>SUM(C5:C10)</f>
        <v>1399.01</v>
      </c>
      <c r="D11" s="91"/>
    </row>
    <row r="12" spans="1:23" ht="15.75" thickBot="1" x14ac:dyDescent="0.3"/>
    <row r="13" spans="1:23" x14ac:dyDescent="0.25">
      <c r="B13" s="133" t="s">
        <v>7</v>
      </c>
      <c r="C13" s="134" t="s">
        <v>99</v>
      </c>
      <c r="D13" s="134"/>
      <c r="E13" s="134"/>
      <c r="F13" s="134"/>
      <c r="G13" s="134"/>
      <c r="H13" s="138"/>
    </row>
    <row r="14" spans="1:23" x14ac:dyDescent="0.25">
      <c r="B14" s="135" t="s">
        <v>10</v>
      </c>
      <c r="C14" s="139" t="s">
        <v>100</v>
      </c>
      <c r="D14" s="139"/>
      <c r="E14" s="139"/>
      <c r="F14" s="139"/>
      <c r="G14" s="139"/>
      <c r="H14" s="140"/>
    </row>
    <row r="15" spans="1:23" x14ac:dyDescent="0.25">
      <c r="B15" s="135" t="s">
        <v>16</v>
      </c>
      <c r="C15" s="139" t="s">
        <v>101</v>
      </c>
      <c r="D15" s="139"/>
      <c r="E15" s="139"/>
      <c r="F15" s="139"/>
      <c r="G15" s="139"/>
      <c r="H15" s="140"/>
    </row>
    <row r="16" spans="1:23" x14ac:dyDescent="0.25">
      <c r="B16" s="135" t="s">
        <v>18</v>
      </c>
      <c r="C16" s="139" t="s">
        <v>102</v>
      </c>
      <c r="D16" s="139"/>
      <c r="E16" s="139"/>
      <c r="F16" s="139"/>
      <c r="G16" s="139"/>
      <c r="H16" s="140"/>
    </row>
    <row r="17" spans="2:8" ht="15.75" thickBot="1" x14ac:dyDescent="0.3">
      <c r="B17" s="136" t="s">
        <v>20</v>
      </c>
      <c r="C17" s="137" t="s">
        <v>103</v>
      </c>
      <c r="D17" s="137"/>
      <c r="E17" s="137"/>
      <c r="F17" s="137"/>
      <c r="G17" s="137"/>
      <c r="H17" s="141"/>
    </row>
  </sheetData>
  <sortState xmlns:xlrd2="http://schemas.microsoft.com/office/spreadsheetml/2017/richdata2" ref="A5:G9">
    <sortCondition ref="B5:B9"/>
  </sortState>
  <mergeCells count="6">
    <mergeCell ref="A7:A8"/>
    <mergeCell ref="E3:G3"/>
    <mergeCell ref="B3:B4"/>
    <mergeCell ref="A3:A4"/>
    <mergeCell ref="C3:C4"/>
    <mergeCell ref="A5:A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DCDC70-9B33-4CD5-BD06-6C4DE357AE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000442-29D4-4504-ADD2-6264DD6C3785}">
  <ds:schemaRefs>
    <ds:schemaRef ds:uri="6a1f963b-ced7-40fe-9dd3-78e0736f4e74"/>
    <ds:schemaRef ds:uri="http://purl.org/dc/elements/1.1/"/>
    <ds:schemaRef ds:uri="http://schemas.microsoft.com/office/infopath/2007/PartnerControls"/>
    <ds:schemaRef ds:uri="http://www.w3.org/XML/1998/namespace"/>
    <ds:schemaRef ds:uri="69fc4127-bc75-4118-8a27-49541b8abccc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AF2C889-25DB-45C0-876F-DB1E0AA6E0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a) PhACs S1</vt:lpstr>
      <vt:lpstr>b) EDCs S1</vt:lpstr>
      <vt:lpstr>c) PhACs S2</vt:lpstr>
      <vt:lpstr>d) EDCs S2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Alonso ICRA</dc:creator>
  <cp:keywords/>
  <dc:description/>
  <cp:lastModifiedBy>Sara Rodriguez ICRA</cp:lastModifiedBy>
  <cp:revision/>
  <dcterms:created xsi:type="dcterms:W3CDTF">2023-04-10T11:45:51Z</dcterms:created>
  <dcterms:modified xsi:type="dcterms:W3CDTF">2023-07-10T20:27:24Z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